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C:\Users\JVIthiyanandan\Desktop\"/>
    </mc:Choice>
  </mc:AlternateContent>
  <xr:revisionPtr revIDLastSave="0" documentId="8_{DAB4E2AB-C53D-44B9-97E7-4BF8ACE8C6F4}" xr6:coauthVersionLast="47" xr6:coauthVersionMax="47" xr10:uidLastSave="{00000000-0000-0000-0000-000000000000}"/>
  <bookViews>
    <workbookView xWindow="28680" yWindow="-120" windowWidth="29040" windowHeight="15840" firstSheet="1" activeTab="1" xr2:uid="{90B3F0A8-E79A-4474-A39F-7244CF76F468}"/>
  </bookViews>
  <sheets>
    <sheet name="Instructions" sheetId="2" r:id="rId1"/>
    <sheet name="Budget" sheetId="3" r:id="rId2"/>
    <sheet name="Budget Narrative" sheetId="4" r:id="rId3"/>
  </sheets>
  <definedNames>
    <definedName name="Contingency_Costs">Budget!$F$90</definedName>
    <definedName name="Evaluation_Costs">Budget!$F$83</definedName>
    <definedName name="Overhead_Costs">Budget!$F$71</definedName>
    <definedName name="Project_Costs">Budget!$F$62</definedName>
    <definedName name="Staff_Costs">Budget!$F$45</definedName>
    <definedName name="Total_Costs">Budget!$F$93</definedName>
    <definedName name="Total_Income">Budget!$D$26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3" l="1"/>
  <c r="D93" i="3"/>
  <c r="E90" i="3"/>
  <c r="F89" i="3"/>
  <c r="F87" i="3"/>
  <c r="E83" i="3"/>
  <c r="F82" i="3"/>
  <c r="D83" i="3"/>
  <c r="E71" i="3"/>
  <c r="D71" i="3"/>
  <c r="F70" i="3"/>
  <c r="F61" i="3"/>
  <c r="D90" i="3"/>
  <c r="E62" i="3"/>
  <c r="D62" i="3"/>
  <c r="D45" i="3"/>
  <c r="E45" i="3"/>
  <c r="D26" i="3"/>
  <c r="E9" i="3"/>
  <c r="G9" i="3"/>
  <c r="F76" i="3"/>
  <c r="F77" i="3"/>
  <c r="F78" i="3"/>
  <c r="F79" i="3"/>
  <c r="F80" i="3"/>
  <c r="F81" i="3"/>
  <c r="F75" i="3"/>
  <c r="F66" i="3"/>
  <c r="F67" i="3"/>
  <c r="F68" i="3"/>
  <c r="F69" i="3"/>
  <c r="F88" i="3"/>
  <c r="F35" i="3"/>
  <c r="F36" i="3"/>
  <c r="F37" i="3"/>
  <c r="F38" i="3"/>
  <c r="F39" i="3"/>
  <c r="F40" i="3"/>
  <c r="F41" i="3"/>
  <c r="F42" i="3"/>
  <c r="F43" i="3"/>
  <c r="F34" i="3"/>
  <c r="F50" i="3"/>
  <c r="F51" i="3"/>
  <c r="F52" i="3"/>
  <c r="F53" i="3"/>
  <c r="F54" i="3"/>
  <c r="F55" i="3"/>
  <c r="F56" i="3"/>
  <c r="F57" i="3"/>
  <c r="F58" i="3"/>
  <c r="F59" i="3"/>
  <c r="F60" i="3"/>
  <c r="F49" i="3"/>
  <c r="F62" i="3" l="1"/>
  <c r="F45" i="3"/>
  <c r="F93" i="3"/>
  <c r="G10" i="3" s="1"/>
  <c r="F71" i="3"/>
  <c r="F90" i="3"/>
  <c r="C9" i="3"/>
  <c r="E93" i="3"/>
  <c r="F83" i="3"/>
  <c r="E10" i="3" l="1"/>
  <c r="C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Macmillan CARE Grants</author>
    <author>Jerusha Vithiyanandan</author>
  </authors>
  <commentList>
    <comment ref="B39" authorId="0" shapeId="0" xr:uid="{EFE45F1B-414E-4558-B464-787E0736F927}">
      <text>
        <r>
          <rPr>
            <sz val="11"/>
            <color theme="1"/>
            <rFont val="Aptos Narrow"/>
            <family val="2"/>
            <scheme val="minor"/>
          </rPr>
          <t>You can use this row for additional staff costs, or right-click to insert more rows here</t>
        </r>
      </text>
    </comment>
    <comment ref="B57" authorId="0" shapeId="0" xr:uid="{8CE352CC-2D27-430E-9429-17FCE90646FF}">
      <text>
        <r>
          <rPr>
            <sz val="11"/>
            <color theme="1"/>
            <rFont val="Aptos Narrow"/>
            <family val="2"/>
            <scheme val="minor"/>
          </rPr>
          <t>You can use this row for additional delivery costs</t>
        </r>
      </text>
    </comment>
    <comment ref="B67" authorId="0" shapeId="0" xr:uid="{D31B5E13-E17E-4AB2-8F46-494A3D6C9C3D}">
      <text>
        <r>
          <rPr>
            <sz val="11"/>
            <color theme="1"/>
            <rFont val="Aptos Narrow"/>
            <family val="2"/>
            <scheme val="minor"/>
          </rPr>
          <t>You can use this row for additional organisational overheads costs</t>
        </r>
      </text>
    </comment>
    <comment ref="B79" authorId="1" shapeId="0" xr:uid="{F49553AA-FF96-40D6-892F-D588AB08FFBE}">
      <text>
        <r>
          <rPr>
            <sz val="9"/>
            <color indexed="81"/>
            <rFont val="Tahoma"/>
            <family val="2"/>
          </rPr>
          <t xml:space="preserve">You can use this row for additional evaluation costs costs
</t>
        </r>
      </text>
    </comment>
    <comment ref="B88" authorId="0" shapeId="0" xr:uid="{43439151-B5C1-4CC1-A6E5-DE29349D6126}">
      <text>
        <r>
          <rPr>
            <sz val="11"/>
            <color theme="1"/>
            <rFont val="Aptos Narrow"/>
            <family val="2"/>
            <scheme val="minor"/>
          </rPr>
          <t>You can use this row for additional contingency costs</t>
        </r>
      </text>
    </comment>
  </commentList>
</comments>
</file>

<file path=xl/sharedStrings.xml><?xml version="1.0" encoding="utf-8"?>
<sst xmlns="http://schemas.openxmlformats.org/spreadsheetml/2006/main" count="244" uniqueCount="177">
  <si>
    <t>BUDGET TEMPLATE - INSTRUCTIONS</t>
  </si>
  <si>
    <t>GETTING STARTED</t>
  </si>
  <si>
    <t>This template has three sheets: Instructions (this sheet), Budget (main budget breakdown), and Budget Narrative (detailed justifications)</t>
  </si>
  <si>
    <t>Start by completing the organisation and project details at the top of the Budget sheet</t>
  </si>
  <si>
    <r>
      <t xml:space="preserve">All fields in </t>
    </r>
    <r>
      <rPr>
        <b/>
        <sz val="14"/>
        <color rgb="FF0000FF"/>
        <rFont val="Aptos"/>
        <family val="2"/>
      </rPr>
      <t>blue text</t>
    </r>
    <r>
      <rPr>
        <sz val="14"/>
        <rFont val="Aptos"/>
        <family val="2"/>
      </rPr>
      <t xml:space="preserve"> should be completed with your information</t>
    </r>
  </si>
  <si>
    <r>
      <t xml:space="preserve">Formulas in </t>
    </r>
    <r>
      <rPr>
        <b/>
        <sz val="14"/>
        <rFont val="Aptos"/>
        <family val="2"/>
      </rPr>
      <t>black text</t>
    </r>
    <r>
      <rPr>
        <sz val="14"/>
        <rFont val="Aptos"/>
        <family val="2"/>
      </rPr>
      <t xml:space="preserve"> will calculate automatically - don't change these</t>
    </r>
  </si>
  <si>
    <t>COMPLETING THE BUDGET SHEET</t>
  </si>
  <si>
    <t>Enter costs in the Year 1 and Year 2 columns - the Total column calculates automatically</t>
  </si>
  <si>
    <t>If you're applying for a 1-year grant, only complete Year 1 and leave Year 2 as zero</t>
  </si>
  <si>
    <t>For 2-year grants, remember to factor in inflation for Year 2 costs (typically 2-3%)</t>
  </si>
  <si>
    <t>Use the Notes column to provide brief explanations - use the Budget Narrative sheet for detailed justifications</t>
  </si>
  <si>
    <t>The Budget Summary at the top will update automatically as you complete the budget</t>
  </si>
  <si>
    <t>FUNDING SOURCES</t>
  </si>
  <si>
    <t>Enter the amount you're requesting from Macmillan</t>
  </si>
  <si>
    <t>List any other confirmed or pending funding sources</t>
  </si>
  <si>
    <t>Include in-kind contributions if applicable (e.g., donated venue hire)</t>
  </si>
  <si>
    <t>Mark funding as 'Secured' or 'Pending' to show status</t>
  </si>
  <si>
    <t>IMPORTANT BUDGET CONSIDERTIONS</t>
  </si>
  <si>
    <t>Overhead costs must NOT exceed 15% of total project costs</t>
  </si>
  <si>
    <t>Evaluation and learning costs should be 3-10% of total project costs</t>
  </si>
  <si>
    <t>Your total income must equal your total expenditure (check the Balance Check in the summary)</t>
  </si>
  <si>
    <t>Project staff salaries should be in 'Staff Costs' not 'Overhead Costs'</t>
  </si>
  <si>
    <t>Only organisational overheads (rent, utilities, management support) go in the Overhead line</t>
  </si>
  <si>
    <t>BUDGET NARRATIVE SHEET</t>
  </si>
  <si>
    <t>Use this sheet to provide detailed justifications for your budget</t>
  </si>
  <si>
    <t>Pay particular attention to justifying:</t>
  </si>
  <si>
    <t xml:space="preserve">  - Staffing levels and day rates</t>
  </si>
  <si>
    <t xml:space="preserve">  - Significant equipment or service costs</t>
  </si>
  <si>
    <t xml:space="preserve">  - How you've calculated overhead percentage</t>
  </si>
  <si>
    <t xml:space="preserve">  - Match funding calculations</t>
  </si>
  <si>
    <t xml:space="preserve">  - Contingency allowance</t>
  </si>
  <si>
    <t>VALIDATION CHECKS</t>
  </si>
  <si>
    <t>The template includes automatic checks:</t>
  </si>
  <si>
    <t xml:space="preserve">  - Balance Check: Confirms income equals expenditure</t>
  </si>
  <si>
    <t xml:space="preserve">  - Overhead %: Shows if you're within the 15% limit</t>
  </si>
  <si>
    <t xml:space="preserve">  - Evaluation %: Shows if you're within the recommended 3-10% range</t>
  </si>
  <si>
    <t>BEFORE YOU SUBMIT</t>
  </si>
  <si>
    <r>
      <t xml:space="preserve">Check all </t>
    </r>
    <r>
      <rPr>
        <b/>
        <sz val="14"/>
        <color rgb="FF0000FF"/>
        <rFont val="Aptos"/>
        <family val="2"/>
      </rPr>
      <t>blue fields</t>
    </r>
    <r>
      <rPr>
        <sz val="14"/>
        <rFont val="Aptos"/>
        <family val="2"/>
      </rPr>
      <t xml:space="preserve"> are completed</t>
    </r>
  </si>
  <si>
    <t>Verify your Budget Summary shows 'Balanced'</t>
  </si>
  <si>
    <t>Ensure overhead costs don't exceed 15%</t>
  </si>
  <si>
    <t>Review your Budget Narrative sheet for completeness</t>
  </si>
  <si>
    <t>Save the file with your organisation name: OrganisationName_Budget_CAREGrant.xlsx</t>
  </si>
  <si>
    <t>Email to CommunityGrants@macmillan.org.uk with subject: CARE Grant Budget - [Your Organisation Name]</t>
  </si>
  <si>
    <t>HELP AND SUPPORT</t>
  </si>
  <si>
    <t>If you need help completing this budget template:</t>
  </si>
  <si>
    <t xml:space="preserve">Email: CommunityGrants@macmillan.org.uk  </t>
  </si>
  <si>
    <t>We offer pre-application calls to discuss your budget</t>
  </si>
  <si>
    <t>The Applicant Information Pack includes budget guidance and FAQs</t>
  </si>
  <si>
    <r>
      <t xml:space="preserve">Macmillan </t>
    </r>
    <r>
      <rPr>
        <b/>
        <sz val="26"/>
        <color rgb="FF008A26"/>
        <rFont val="Aptos"/>
        <family val="2"/>
      </rPr>
      <t>CARE</t>
    </r>
    <r>
      <rPr>
        <b/>
        <sz val="26"/>
        <rFont val="Aptos"/>
        <family val="2"/>
      </rPr>
      <t xml:space="preserve"> Grants Programme - Budget Template</t>
    </r>
  </si>
  <si>
    <r>
      <t xml:space="preserve">Complete all </t>
    </r>
    <r>
      <rPr>
        <i/>
        <sz val="14"/>
        <color rgb="FF0000FF"/>
        <rFont val="Aptos"/>
        <family val="2"/>
      </rPr>
      <t>blue text</t>
    </r>
    <r>
      <rPr>
        <i/>
        <sz val="14"/>
        <rFont val="Aptos"/>
        <family val="2"/>
      </rPr>
      <t xml:space="preserve"> fields. Formulas will calculate automatically. Ensure your budget balances (income = expenditure).</t>
    </r>
  </si>
  <si>
    <t>Organisation Name:</t>
  </si>
  <si>
    <t>[Enter organisation name]</t>
  </si>
  <si>
    <t>Project Title:</t>
  </si>
  <si>
    <t>[Enter project title]</t>
  </si>
  <si>
    <t>Project Duration:</t>
  </si>
  <si>
    <t>[Select: 1 or 2 years]</t>
  </si>
  <si>
    <t>BUDGET SUMMARY</t>
  </si>
  <si>
    <t>Total Project Cost</t>
  </si>
  <si>
    <t>Amount Requested from Macmillan</t>
  </si>
  <si>
    <t>Match Funding</t>
  </si>
  <si>
    <t>Overhead Costs (as % of total)</t>
  </si>
  <si>
    <t>Evaluation Costs (as % of total)</t>
  </si>
  <si>
    <t>Balance Check</t>
  </si>
  <si>
    <r>
      <t>Note:</t>
    </r>
    <r>
      <rPr>
        <sz val="14"/>
        <rFont val="Aptos"/>
        <family val="2"/>
      </rPr>
      <t xml:space="preserve"> Overhead costs should not exceed 15% of total project costs. Evaluation costs should be 3-10% of total.</t>
    </r>
  </si>
  <si>
    <t>Funding Source</t>
  </si>
  <si>
    <t>Status</t>
  </si>
  <si>
    <t>Amount</t>
  </si>
  <si>
    <t>Notes</t>
  </si>
  <si>
    <r>
      <t xml:space="preserve">Macmillan </t>
    </r>
    <r>
      <rPr>
        <b/>
        <sz val="14"/>
        <color rgb="FF008A26"/>
        <rFont val="Aptos"/>
        <family val="2"/>
      </rPr>
      <t>CARE</t>
    </r>
    <r>
      <rPr>
        <b/>
        <sz val="14"/>
        <rFont val="Aptos"/>
        <family val="2"/>
      </rPr>
      <t xml:space="preserve"> Grant</t>
    </r>
  </si>
  <si>
    <t>Grant Requested</t>
  </si>
  <si>
    <t>Pending approval</t>
  </si>
  <si>
    <t>[Enter amount you're requesting from Macmillan]</t>
  </si>
  <si>
    <t>Other Funding Sources (if applicable)</t>
  </si>
  <si>
    <t>[Funder name 1]</t>
  </si>
  <si>
    <t>[Secured/Pending]</t>
  </si>
  <si>
    <t>In-Kind Contributions (if applicable)</t>
  </si>
  <si>
    <t>[Description]</t>
  </si>
  <si>
    <t>In-kind</t>
  </si>
  <si>
    <t>[e.g., donated venue hire]</t>
  </si>
  <si>
    <t>TOTAL INCOME</t>
  </si>
  <si>
    <t>PROJECT EXPENDITURE</t>
  </si>
  <si>
    <t>1. STAFF AND PEOPLE COSTS</t>
  </si>
  <si>
    <t>Budget Category</t>
  </si>
  <si>
    <t>Description / Justification</t>
  </si>
  <si>
    <t>Year 1 (£)</t>
  </si>
  <si>
    <t>Year 2 (£)</t>
  </si>
  <si>
    <t>Total</t>
  </si>
  <si>
    <t>Project Staff Salaries</t>
  </si>
  <si>
    <t>[Role, FTE, salary. E.g., Project Coordinator 0.5 FTE]</t>
  </si>
  <si>
    <t>Recruitment Costs</t>
  </si>
  <si>
    <t>[Advertising, interview expenses]</t>
  </si>
  <si>
    <t>Freelance/Consultant Fees</t>
  </si>
  <si>
    <t>[Specify role and day rate]</t>
  </si>
  <si>
    <t>Fees for Experts by Experience</t>
  </si>
  <si>
    <t>[People with lived experience contributing to project]</t>
  </si>
  <si>
    <t>Include daily rates</t>
  </si>
  <si>
    <t>Staff Training &amp; Supervision</t>
  </si>
  <si>
    <t>[Project-related training only]</t>
  </si>
  <si>
    <t>[Add more staff costs here if needed]</t>
  </si>
  <si>
    <t>Subtotal: Staff and People Costs</t>
  </si>
  <si>
    <t>2. PROJECT DELIVERY COSTS</t>
  </si>
  <si>
    <t>Venue Hire</t>
  </si>
  <si>
    <t>[Meeting rooms, event spaces]</t>
  </si>
  <si>
    <t>Equipment &amp; Materials</t>
  </si>
  <si>
    <t>[Project-specific items only]</t>
  </si>
  <si>
    <t>Travel &amp; Transport</t>
  </si>
  <si>
    <t>[Staff and participant travel]</t>
  </si>
  <si>
    <t>Catering &amp; Refreshments</t>
  </si>
  <si>
    <t>[For project activities]</t>
  </si>
  <si>
    <t>Translation &amp; Interpretation</t>
  </si>
  <si>
    <t>[BSL, written translations]</t>
  </si>
  <si>
    <t>Printing &amp; Communications</t>
  </si>
  <si>
    <t>[Materials, promotional items]</t>
  </si>
  <si>
    <t>Partnership Development</t>
  </si>
  <si>
    <t>[Costs related to building partnerships]</t>
  </si>
  <si>
    <t>Co-design Workshops</t>
  </si>
  <si>
    <t>[Facilitation, participant expenses]</t>
  </si>
  <si>
    <t>[Add more delivery costs here if needed]</t>
  </si>
  <si>
    <t>Subtotal: Project Delivery Costs</t>
  </si>
  <si>
    <t>3. OVERHEAD COSTS (Maximum 15% of total project costs)</t>
  </si>
  <si>
    <t>Organisational Overheads</t>
  </si>
  <si>
    <t>[Rent, utilities, management time, HR support, etc.]</t>
  </si>
  <si>
    <t>Up to 15% of total</t>
  </si>
  <si>
    <t>[Add more organisational overheads costs here if needed]</t>
  </si>
  <si>
    <t>Subtotal: Overhead Costs</t>
  </si>
  <si>
    <t>4. EVALUATION AND LEARNING COSTS (Recommended 3-10% of total)</t>
  </si>
  <si>
    <t>Evaluation Design &amp; Support</t>
  </si>
  <si>
    <t>[External evaluator, framework development]</t>
  </si>
  <si>
    <t>Data Collection Tools</t>
  </si>
  <si>
    <t>[Software, survey tools]</t>
  </si>
  <si>
    <t>Impact Assessment</t>
  </si>
  <si>
    <t>[Time and materials for measuring outcomes]</t>
  </si>
  <si>
    <t>Report Writing &amp; Documentation</t>
  </si>
  <si>
    <t>[Staff time or external support]</t>
  </si>
  <si>
    <t>[Add more evaluation costs here if needed]</t>
  </si>
  <si>
    <t>Subtotal: Evaluation Costs</t>
  </si>
  <si>
    <t>5. CONTINGENCY (Up to 10% recommended for 2-year projects)</t>
  </si>
  <si>
    <t>Contingency</t>
  </si>
  <si>
    <t>[Unforeseen costs, inflation buffer for Year 2]</t>
  </si>
  <si>
    <t>Include inflation</t>
  </si>
  <si>
    <t>[Add more contingency costs here if needed]</t>
  </si>
  <si>
    <t>Subtotal: Contingency Costs</t>
  </si>
  <si>
    <t>TOTAL PROJECT EXPENDITURE</t>
  </si>
  <si>
    <t>IMPORTANT NOTES</t>
  </si>
  <si>
    <r>
      <rPr>
        <b/>
        <sz val="14"/>
        <color rgb="FF0000FF"/>
        <rFont val="Aptos"/>
        <family val="2"/>
      </rPr>
      <t xml:space="preserve">Blue text </t>
    </r>
    <r>
      <rPr>
        <sz val="14"/>
        <rFont val="Aptos"/>
        <family val="2"/>
      </rPr>
      <t>fields should be completed with your specific costs</t>
    </r>
  </si>
  <si>
    <r>
      <t>Ensure your Total Income equals your</t>
    </r>
    <r>
      <rPr>
        <b/>
        <sz val="14"/>
        <rFont val="Aptos"/>
        <family val="2"/>
      </rPr>
      <t xml:space="preserve"> </t>
    </r>
    <r>
      <rPr>
        <sz val="14"/>
        <rFont val="Aptos"/>
        <family val="2"/>
      </rPr>
      <t>Total Expenditure</t>
    </r>
  </si>
  <si>
    <t>Overhead costs must not exceed 15% of total project costs</t>
  </si>
  <si>
    <t>Evaluation costs should be approx. 3-10% of total project costs</t>
  </si>
  <si>
    <t>For 2-year projects, remember to factor in inflation for Year 2 costs</t>
  </si>
  <si>
    <t>BUDGET NARRATIVE AND JUSTIFICATION</t>
  </si>
  <si>
    <t>Use this sheet to provide detailed justification for your budget items, particularly significant costs.</t>
  </si>
  <si>
    <t>Detailed Justification</t>
  </si>
  <si>
    <t>Explain staffing structure and why these roles are necessary</t>
  </si>
  <si>
    <t>[Enter your justification here]</t>
  </si>
  <si>
    <t>Detail FTE calculations and salary justification</t>
  </si>
  <si>
    <t>Explain recruitment approach and timeline</t>
  </si>
  <si>
    <t>Justify day rates for freelancers/consultants</t>
  </si>
  <si>
    <t>Explain how you've valued lived experience contributions</t>
  </si>
  <si>
    <t>Describe planned activities and associated costs</t>
  </si>
  <si>
    <t>Explain venue requirements and why commercial hire is needed (if applicable)</t>
  </si>
  <si>
    <t>Detail equipment/materials needed and why</t>
  </si>
  <si>
    <t>Justify travel costs (who, where, why)</t>
  </si>
  <si>
    <t>Explain accessibility provisions and participant expenses</t>
  </si>
  <si>
    <t>3. OVERHEAD COSTS</t>
  </si>
  <si>
    <t>Explain what proportion of core costs relate to this project</t>
  </si>
  <si>
    <t>Justify why these costs are necessary for project delivery</t>
  </si>
  <si>
    <t>4. EVALUATION AND LEARNING</t>
  </si>
  <si>
    <t>Describe your evaluation approach</t>
  </si>
  <si>
    <t>Explain why external support is needed (if applicable)</t>
  </si>
  <si>
    <t>5. MATCH FUNDING (if applicable)</t>
  </si>
  <si>
    <t>List all other funding sources and their status</t>
  </si>
  <si>
    <t>Explain in-kind contributions and how they've been valued</t>
  </si>
  <si>
    <t>Describe any donated goods/services and their market value</t>
  </si>
  <si>
    <t>6. CONTINGENCY &amp; INFLATION</t>
  </si>
  <si>
    <t>Explain your contingency percentage and rationale</t>
  </si>
  <si>
    <t>Detail inflation assumptions for Year 2 (if 2-year project)</t>
  </si>
  <si>
    <t xml:space="preserve"> Identify specific risks you're planning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</si>
</sst>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\£#,##0"/>
    <numFmt numFmtId="165" formatCode="0.0%"/>
  </numFmts>
  <fonts count="30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2"/>
      <color theme="0"/>
      <name val="Aptos"/>
      <family val="2"/>
    </font>
    <font>
      <sz val="14"/>
      <color theme="1"/>
      <name val="Aptos"/>
      <family val="2"/>
    </font>
    <font>
      <b/>
      <sz val="14"/>
      <color rgb="FF008A26"/>
      <name val="Aptos"/>
      <family val="2"/>
    </font>
    <font>
      <sz val="14"/>
      <name val="Aptos"/>
      <family val="2"/>
    </font>
    <font>
      <b/>
      <sz val="14"/>
      <color rgb="FF0000FF"/>
      <name val="Aptos"/>
      <family val="2"/>
    </font>
    <font>
      <b/>
      <sz val="14"/>
      <name val="Aptos"/>
      <family val="2"/>
    </font>
    <font>
      <u/>
      <sz val="14"/>
      <color theme="10"/>
      <name val="Aptos"/>
      <family val="2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i/>
      <sz val="14"/>
      <name val="Aptos"/>
      <family val="2"/>
    </font>
    <font>
      <i/>
      <sz val="14"/>
      <color rgb="FF0000FF"/>
      <name val="Aptos"/>
      <family val="2"/>
    </font>
    <font>
      <sz val="14"/>
      <color rgb="FF0000FF"/>
      <name val="Aptos"/>
      <family val="2"/>
    </font>
    <font>
      <b/>
      <sz val="14"/>
      <color rgb="FFFFFFFF"/>
      <name val="Aptos"/>
      <family val="2"/>
    </font>
    <font>
      <b/>
      <sz val="14"/>
      <color theme="0"/>
      <name val="Aptos"/>
      <family val="2"/>
    </font>
    <font>
      <b/>
      <sz val="14"/>
      <color theme="1"/>
      <name val="Aptos"/>
      <family val="2"/>
    </font>
    <font>
      <b/>
      <sz val="22"/>
      <name val="Aptos"/>
      <family val="2"/>
    </font>
    <font>
      <sz val="22"/>
      <name val="Aptos"/>
      <family val="2"/>
    </font>
    <font>
      <sz val="8"/>
      <name val="Aptos Narrow"/>
      <family val="2"/>
      <scheme val="minor"/>
    </font>
    <font>
      <b/>
      <sz val="14"/>
      <name val="Aptos"/>
    </font>
    <font>
      <sz val="12"/>
      <color theme="0"/>
      <name val="Aptos Narrow"/>
      <family val="2"/>
      <scheme val="minor"/>
    </font>
    <font>
      <b/>
      <sz val="16"/>
      <name val="Aptos"/>
      <family val="2"/>
    </font>
    <font>
      <b/>
      <sz val="26"/>
      <name val="Aptos"/>
      <family val="2"/>
    </font>
    <font>
      <b/>
      <sz val="26"/>
      <color rgb="FF008A26"/>
      <name val="Aptos"/>
      <family val="2"/>
    </font>
    <font>
      <sz val="26"/>
      <name val="Aptos"/>
      <family val="2"/>
    </font>
    <font>
      <sz val="9"/>
      <color indexed="81"/>
      <name val="Tahoma"/>
      <family val="2"/>
    </font>
    <font>
      <i/>
      <sz val="12"/>
      <name val="Aptos Display"/>
      <family val="2"/>
      <scheme val="major"/>
    </font>
    <font>
      <b/>
      <sz val="18"/>
      <color theme="0"/>
      <name val="Aptos"/>
      <family val="2"/>
    </font>
  </fonts>
  <fills count="20">
    <fill>
      <patternFill patternType="none"/>
    </fill>
    <fill>
      <patternFill patternType="gray125"/>
    </fill>
    <fill>
      <patternFill patternType="solid">
        <fgColor rgb="FF008A26"/>
        <bgColor indexed="64"/>
      </patternFill>
    </fill>
    <fill>
      <patternFill patternType="solid">
        <fgColor rgb="FFE5FAE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8A26"/>
        <bgColor rgb="FF0066CC"/>
      </patternFill>
    </fill>
    <fill>
      <patternFill patternType="solid">
        <fgColor rgb="FFEFFFEF"/>
        <bgColor rgb="FFFFEB9C"/>
      </patternFill>
    </fill>
    <fill>
      <patternFill patternType="solid">
        <fgColor rgb="FFEFFFEF"/>
        <bgColor indexed="64"/>
      </patternFill>
    </fill>
    <fill>
      <patternFill patternType="solid">
        <fgColor rgb="FFCCFFCC"/>
        <bgColor rgb="FFB4C7E7"/>
      </patternFill>
    </fill>
    <fill>
      <patternFill patternType="solid">
        <fgColor rgb="FFEFFFEF"/>
        <bgColor rgb="FFD9E1F2"/>
      </patternFill>
    </fill>
    <fill>
      <patternFill patternType="solid">
        <fgColor rgb="FF008A26"/>
        <bgColor rgb="FFB4C7E7"/>
      </patternFill>
    </fill>
    <fill>
      <patternFill patternType="solid">
        <fgColor theme="1"/>
        <bgColor rgb="FFFFC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7F5DB"/>
        <bgColor indexed="64"/>
      </patternFill>
    </fill>
    <fill>
      <patternFill patternType="solid">
        <fgColor rgb="FFF2F2F2"/>
        <bgColor rgb="FFF2F2F2"/>
      </patternFill>
    </fill>
    <fill>
      <patternFill patternType="gray0625">
        <fgColor theme="2"/>
        <bgColor theme="2" tint="-9.9948118533890809E-2"/>
      </patternFill>
    </fill>
    <fill>
      <patternFill patternType="solid">
        <fgColor theme="0"/>
        <bgColor rgb="FFF2F2F2"/>
      </patternFill>
    </fill>
    <fill>
      <patternFill patternType="solid">
        <fgColor rgb="FFFAEAF8"/>
        <bgColor rgb="FFFFEB9C"/>
      </patternFill>
    </fill>
    <fill>
      <patternFill patternType="solid">
        <fgColor rgb="FFFAEAF8"/>
        <bgColor indexed="64"/>
      </patternFill>
    </fill>
    <fill>
      <patternFill patternType="solid">
        <fgColor theme="0" tint="-4.9989318521683403E-2"/>
        <bgColor rgb="FFF2F2F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medium">
        <color rgb="FF008A26"/>
      </left>
      <right/>
      <top/>
      <bottom style="medium">
        <color rgb="FF008A26"/>
      </bottom>
      <diagonal/>
    </border>
    <border>
      <left/>
      <right style="medium">
        <color rgb="FF008A26"/>
      </right>
      <top/>
      <bottom style="medium">
        <color rgb="FF008A26"/>
      </bottom>
      <diagonal/>
    </border>
    <border>
      <left style="medium">
        <color rgb="FF008A26"/>
      </left>
      <right/>
      <top/>
      <bottom/>
      <diagonal/>
    </border>
    <border>
      <left/>
      <right style="medium">
        <color rgb="FF008A26"/>
      </right>
      <top/>
      <bottom/>
      <diagonal/>
    </border>
    <border>
      <left style="medium">
        <color rgb="FF008A26"/>
      </left>
      <right/>
      <top style="medium">
        <color rgb="FF008A26"/>
      </top>
      <bottom/>
      <diagonal/>
    </border>
    <border>
      <left/>
      <right style="medium">
        <color rgb="FF008A26"/>
      </right>
      <top style="medium">
        <color rgb="FF008A26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0" borderId="2" xfId="0" applyFont="1" applyBorder="1"/>
    <xf numFmtId="0" fontId="6" fillId="0" borderId="3" xfId="0" applyFont="1" applyBorder="1" applyAlignment="1">
      <alignment vertical="top" wrapText="1"/>
    </xf>
    <xf numFmtId="0" fontId="4" fillId="0" borderId="3" xfId="0" applyFont="1" applyBorder="1"/>
    <xf numFmtId="0" fontId="9" fillId="0" borderId="3" xfId="1" applyFont="1" applyBorder="1" applyAlignment="1">
      <alignment vertical="top" wrapText="1"/>
    </xf>
    <xf numFmtId="0" fontId="4" fillId="0" borderId="4" xfId="0" applyFont="1" applyBorder="1"/>
    <xf numFmtId="0" fontId="4" fillId="0" borderId="0" xfId="0" applyFont="1"/>
    <xf numFmtId="0" fontId="5" fillId="13" borderId="3" xfId="0" applyFont="1" applyFill="1" applyBorder="1"/>
    <xf numFmtId="0" fontId="5" fillId="3" borderId="3" xfId="0" applyFont="1" applyFill="1" applyBorder="1"/>
    <xf numFmtId="0" fontId="10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0" fontId="8" fillId="13" borderId="1" xfId="0" applyFont="1" applyFill="1" applyBorder="1" applyProtection="1">
      <protection locked="0"/>
    </xf>
    <xf numFmtId="0" fontId="8" fillId="8" borderId="6" xfId="0" applyFont="1" applyFill="1" applyBorder="1" applyAlignment="1" applyProtection="1">
      <alignment horizontal="center" vertical="center"/>
      <protection locked="0"/>
    </xf>
    <xf numFmtId="0" fontId="8" fillId="8" borderId="7" xfId="0" applyFont="1" applyFill="1" applyBorder="1" applyAlignment="1" applyProtection="1">
      <alignment horizontal="center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8" fillId="9" borderId="5" xfId="0" applyFont="1" applyFill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2" xfId="0" applyFont="1" applyBorder="1" applyProtection="1">
      <protection locked="0"/>
    </xf>
    <xf numFmtId="164" fontId="14" fillId="0" borderId="4" xfId="0" applyNumberFormat="1" applyFont="1" applyBorder="1" applyProtection="1">
      <protection locked="0"/>
    </xf>
    <xf numFmtId="0" fontId="4" fillId="7" borderId="5" xfId="0" applyFont="1" applyFill="1" applyBorder="1" applyProtection="1">
      <protection locked="0"/>
    </xf>
    <xf numFmtId="0" fontId="14" fillId="0" borderId="12" xfId="0" applyFont="1" applyBorder="1" applyProtection="1">
      <protection locked="0"/>
    </xf>
    <xf numFmtId="0" fontId="14" fillId="0" borderId="4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14" fillId="0" borderId="6" xfId="0" applyFont="1" applyBorder="1" applyProtection="1">
      <protection locked="0"/>
    </xf>
    <xf numFmtId="0" fontId="14" fillId="0" borderId="1" xfId="0" applyFont="1" applyBorder="1" applyProtection="1">
      <protection locked="0"/>
    </xf>
    <xf numFmtId="164" fontId="1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14" fillId="0" borderId="11" xfId="0" applyFont="1" applyBorder="1" applyProtection="1">
      <protection locked="0"/>
    </xf>
    <xf numFmtId="0" fontId="14" fillId="0" borderId="2" xfId="0" applyFont="1" applyBorder="1" applyProtection="1">
      <protection locked="0"/>
    </xf>
    <xf numFmtId="164" fontId="14" fillId="0" borderId="2" xfId="0" applyNumberFormat="1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12" fillId="0" borderId="4" xfId="0" applyFont="1" applyBorder="1" applyProtection="1">
      <protection locked="0"/>
    </xf>
    <xf numFmtId="0" fontId="12" fillId="0" borderId="0" xfId="0" applyFont="1" applyProtection="1">
      <protection locked="0"/>
    </xf>
    <xf numFmtId="0" fontId="16" fillId="11" borderId="1" xfId="0" applyFont="1" applyFill="1" applyBorder="1" applyProtection="1">
      <protection locked="0"/>
    </xf>
    <xf numFmtId="0" fontId="8" fillId="9" borderId="9" xfId="0" applyFont="1" applyFill="1" applyBorder="1" applyProtection="1">
      <protection locked="0"/>
    </xf>
    <xf numFmtId="0" fontId="8" fillId="8" borderId="4" xfId="0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Protection="1"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6" fillId="0" borderId="1" xfId="0" applyFont="1" applyBorder="1" applyProtection="1">
      <protection locked="0"/>
    </xf>
    <xf numFmtId="0" fontId="8" fillId="12" borderId="0" xfId="0" applyFont="1" applyFill="1" applyProtection="1">
      <protection locked="0"/>
    </xf>
    <xf numFmtId="0" fontId="4" fillId="12" borderId="0" xfId="0" applyFont="1" applyFill="1" applyProtection="1">
      <protection locked="0"/>
    </xf>
    <xf numFmtId="0" fontId="21" fillId="8" borderId="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0" fontId="16" fillId="11" borderId="4" xfId="0" applyFont="1" applyFill="1" applyBorder="1" applyProtection="1">
      <protection locked="0"/>
    </xf>
    <xf numFmtId="0" fontId="2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2" fillId="0" borderId="1" xfId="0" applyFont="1" applyBorder="1" applyProtection="1">
      <protection locked="0"/>
    </xf>
    <xf numFmtId="0" fontId="8" fillId="9" borderId="0" xfId="0" applyFont="1" applyFill="1" applyProtection="1">
      <protection locked="0"/>
    </xf>
    <xf numFmtId="164" fontId="17" fillId="15" borderId="1" xfId="0" applyNumberFormat="1" applyFont="1" applyFill="1" applyBorder="1"/>
    <xf numFmtId="165" fontId="17" fillId="15" borderId="1" xfId="0" applyNumberFormat="1" applyFont="1" applyFill="1" applyBorder="1"/>
    <xf numFmtId="164" fontId="17" fillId="15" borderId="1" xfId="0" applyNumberFormat="1" applyFont="1" applyFill="1" applyBorder="1" applyAlignment="1">
      <alignment horizontal="right"/>
    </xf>
    <xf numFmtId="0" fontId="17" fillId="15" borderId="1" xfId="0" applyFont="1" applyFill="1" applyBorder="1"/>
    <xf numFmtId="164" fontId="17" fillId="15" borderId="4" xfId="0" applyNumberFormat="1" applyFont="1" applyFill="1" applyBorder="1"/>
    <xf numFmtId="164" fontId="17" fillId="15" borderId="7" xfId="0" applyNumberFormat="1" applyFont="1" applyFill="1" applyBorder="1"/>
    <xf numFmtId="0" fontId="16" fillId="11" borderId="6" xfId="0" applyFont="1" applyFill="1" applyBorder="1" applyAlignment="1" applyProtection="1">
      <alignment horizontal="left" vertical="center"/>
      <protection locked="0"/>
    </xf>
    <xf numFmtId="0" fontId="23" fillId="0" borderId="0" xfId="0" applyFont="1" applyProtection="1">
      <protection locked="0"/>
    </xf>
    <xf numFmtId="0" fontId="4" fillId="0" borderId="13" xfId="0" applyFont="1" applyBorder="1" applyProtection="1">
      <protection locked="0"/>
    </xf>
    <xf numFmtId="0" fontId="14" fillId="4" borderId="13" xfId="0" applyFont="1" applyFill="1" applyBorder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14" xfId="0" applyFont="1" applyBorder="1" applyAlignment="1" applyProtection="1">
      <alignment wrapText="1"/>
      <protection locked="0"/>
    </xf>
    <xf numFmtId="0" fontId="29" fillId="1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28" fillId="19" borderId="1" xfId="0" applyFont="1" applyFill="1" applyBorder="1" applyProtection="1">
      <protection locked="0"/>
    </xf>
    <xf numFmtId="0" fontId="28" fillId="14" borderId="1" xfId="0" applyFont="1" applyFill="1" applyBorder="1" applyProtection="1">
      <protection locked="0"/>
    </xf>
    <xf numFmtId="0" fontId="28" fillId="19" borderId="1" xfId="0" applyFont="1" applyFill="1" applyBorder="1" applyAlignment="1" applyProtection="1">
      <alignment wrapText="1"/>
      <protection locked="0"/>
    </xf>
    <xf numFmtId="0" fontId="4" fillId="0" borderId="14" xfId="0" applyFont="1" applyBorder="1" applyProtection="1">
      <protection locked="0"/>
    </xf>
    <xf numFmtId="0" fontId="14" fillId="4" borderId="14" xfId="0" applyFont="1" applyFill="1" applyBorder="1" applyProtection="1">
      <protection locked="0"/>
    </xf>
    <xf numFmtId="0" fontId="8" fillId="17" borderId="1" xfId="0" applyFont="1" applyFill="1" applyBorder="1" applyAlignment="1" applyProtection="1">
      <alignment horizontal="center" wrapText="1"/>
      <protection locked="0"/>
    </xf>
    <xf numFmtId="0" fontId="6" fillId="18" borderId="1" xfId="0" applyFont="1" applyFill="1" applyBorder="1" applyProtection="1">
      <protection locked="0"/>
    </xf>
    <xf numFmtId="0" fontId="8" fillId="9" borderId="0" xfId="0" applyFont="1" applyFill="1"/>
    <xf numFmtId="0" fontId="4" fillId="7" borderId="0" xfId="0" applyFont="1" applyFill="1"/>
    <xf numFmtId="0" fontId="28" fillId="16" borderId="1" xfId="0" applyFont="1" applyFill="1" applyBorder="1" applyAlignment="1" applyProtection="1">
      <alignment wrapText="1"/>
      <protection locked="0"/>
    </xf>
    <xf numFmtId="0" fontId="14" fillId="4" borderId="1" xfId="0" applyFont="1" applyFill="1" applyBorder="1" applyAlignment="1" applyProtection="1">
      <alignment horizontal="left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5" fillId="5" borderId="10" xfId="0" applyFont="1" applyFill="1" applyBorder="1" applyAlignment="1" applyProtection="1">
      <alignment horizontal="center"/>
      <protection locked="0"/>
    </xf>
    <xf numFmtId="0" fontId="15" fillId="5" borderId="0" xfId="0" applyFont="1" applyFill="1" applyAlignment="1" applyProtection="1">
      <alignment horizontal="center" vertical="center"/>
      <protection locked="0"/>
    </xf>
    <xf numFmtId="0" fontId="15" fillId="5" borderId="10" xfId="0" applyFont="1" applyFill="1" applyBorder="1" applyAlignment="1" applyProtection="1">
      <alignment horizontal="center" vertical="center"/>
      <protection locked="0"/>
    </xf>
    <xf numFmtId="0" fontId="8" fillId="6" borderId="19" xfId="0" applyFont="1" applyFill="1" applyBorder="1" applyAlignment="1" applyProtection="1">
      <alignment horizontal="center"/>
      <protection locked="0"/>
    </xf>
    <xf numFmtId="0" fontId="8" fillId="6" borderId="20" xfId="0" applyFont="1" applyFill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26" fillId="0" borderId="0" xfId="0" applyFont="1" applyAlignment="1" applyProtection="1">
      <protection locked="0"/>
    </xf>
    <xf numFmtId="0" fontId="4" fillId="0" borderId="0" xfId="0" applyFont="1" applyAlignment="1" applyProtection="1">
      <protection locked="0"/>
    </xf>
    <xf numFmtId="0" fontId="4" fillId="2" borderId="0" xfId="0" applyFont="1" applyFill="1" applyAlignment="1" applyProtection="1">
      <protection locked="0"/>
    </xf>
    <xf numFmtId="0" fontId="4" fillId="2" borderId="10" xfId="0" applyFont="1" applyFill="1" applyBorder="1" applyAlignment="1" applyProtection="1">
      <protection locked="0"/>
    </xf>
    <xf numFmtId="0" fontId="8" fillId="6" borderId="0" xfId="0" applyFont="1" applyFill="1" applyAlignment="1" applyProtection="1">
      <protection locked="0"/>
    </xf>
    <xf numFmtId="0" fontId="4" fillId="7" borderId="0" xfId="0" applyFont="1" applyFill="1" applyAlignment="1" applyProtection="1">
      <protection locked="0"/>
    </xf>
    <xf numFmtId="0" fontId="8" fillId="9" borderId="0" xfId="0" applyFont="1" applyFill="1" applyAlignment="1" applyProtection="1">
      <protection locked="0"/>
    </xf>
    <xf numFmtId="0" fontId="19" fillId="0" borderId="0" xfId="0" applyFont="1" applyAlignment="1"/>
    <xf numFmtId="0" fontId="4" fillId="0" borderId="0" xfId="0" applyFont="1" applyAlignment="1"/>
  </cellXfs>
  <cellStyles count="2">
    <cellStyle name="Hyperlink" xfId="1" builtinId="8"/>
    <cellStyle name="Normal" xfId="0" builtinId="0"/>
  </cellStyles>
  <dxfs count="7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outline val="0"/>
        <shadow val="0"/>
        <u val="none"/>
        <vertAlign val="baseline"/>
        <sz val="14"/>
        <color theme="1"/>
        <name val="Aptos"/>
        <family val="2"/>
        <scheme val="none"/>
      </font>
      <fill>
        <patternFill patternType="gray0625">
          <fgColor theme="2"/>
          <bgColor theme="2" tint="-9.9948118533890809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bottom style="thin">
          <color auto="1"/>
        </bottom>
      </border>
    </dxf>
    <dxf>
      <border outline="0">
        <top style="thin">
          <color indexed="64"/>
        </top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fill>
        <patternFill patternType="solid">
          <fgColor rgb="FFB4C7E7"/>
          <bgColor rgb="FFCCFF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"/>
        <family val="2"/>
        <scheme val="none"/>
      </font>
      <numFmt numFmtId="164" formatCode="\£#,##0"/>
      <fill>
        <patternFill patternType="gray0625">
          <fgColor theme="2"/>
          <bgColor theme="2" tint="-9.9948118533890809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Aptos"/>
        <family val="2"/>
        <scheme val="none"/>
      </font>
      <numFmt numFmtId="164" formatCode="\£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Aptos"/>
        <family val="2"/>
        <scheme val="none"/>
      </font>
      <numFmt numFmtId="164" formatCode="\£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"/>
        <family val="2"/>
        <scheme val="none"/>
      </font>
      <protection locked="0" hidden="0"/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fill>
        <patternFill patternType="solid">
          <fgColor rgb="FFB4C7E7"/>
          <bgColor rgb="FFCCFF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protection locked="0" hidden="0"/>
    </dxf>
    <dxf>
      <font>
        <b/>
        <i val="0"/>
        <strike val="0"/>
        <outline val="0"/>
        <shadow val="0"/>
        <u val="none"/>
        <vertAlign val="baseline"/>
        <sz val="14"/>
        <color theme="1"/>
        <name val="Aptos"/>
        <family val="2"/>
        <scheme val="none"/>
      </font>
      <fill>
        <patternFill patternType="gray0625">
          <fgColor theme="2"/>
          <bgColor theme="2" tint="-9.9948118533890809E-2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Aptos"/>
        <family val="2"/>
        <scheme val="none"/>
      </font>
      <numFmt numFmtId="164" formatCode="\£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Aptos"/>
        <family val="2"/>
        <scheme val="none"/>
      </font>
      <numFmt numFmtId="164" formatCode="\£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Display"/>
        <family val="2"/>
        <scheme val="major"/>
      </font>
      <fill>
        <patternFill patternType="solid">
          <fgColor rgb="FFF2F2F2"/>
          <bgColor rgb="FFF2F2F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bottom style="thin">
          <color auto="1"/>
        </bottom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fill>
        <patternFill patternType="solid">
          <fgColor rgb="FFB4C7E7"/>
          <bgColor rgb="FFCCFF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/>
        <i val="0"/>
        <strike val="0"/>
        <outline val="0"/>
        <shadow val="0"/>
        <u val="none"/>
        <vertAlign val="baseline"/>
        <sz val="14"/>
        <color theme="1"/>
        <name val="Aptos"/>
        <family val="2"/>
        <scheme val="none"/>
      </font>
      <fill>
        <patternFill patternType="gray0625">
          <fgColor theme="2"/>
          <bgColor theme="2" tint="-9.9948118533890809E-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numFmt numFmtId="164" formatCode="\£#,##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fill>
        <patternFill patternType="solid">
          <fgColor indexed="64"/>
          <bgColor rgb="FFD7F5DB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/>
        <i val="0"/>
        <strike val="0"/>
        <outline val="0"/>
        <shadow val="0"/>
        <u val="none"/>
        <vertAlign val="baseline"/>
        <sz val="14"/>
        <color theme="1"/>
        <name val="Aptos"/>
        <family val="2"/>
        <scheme val="none"/>
      </font>
      <fill>
        <patternFill patternType="gray0625">
          <fgColor theme="2"/>
          <bgColor theme="2" tint="-9.9948118533890809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numFmt numFmtId="164" formatCode="\£#,##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fill>
        <patternFill patternType="solid">
          <fgColor indexed="64"/>
          <bgColor rgb="FFD7F5DB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/>
        <i val="0"/>
        <strike val="0"/>
        <outline val="0"/>
        <shadow val="0"/>
        <u val="none"/>
        <vertAlign val="baseline"/>
        <sz val="14"/>
        <color theme="1"/>
        <name val="Aptos"/>
        <family val="2"/>
        <scheme val="none"/>
      </font>
      <fill>
        <patternFill patternType="gray0625">
          <fgColor theme="2"/>
          <bgColor theme="2" tint="-9.9948118533890809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numFmt numFmtId="164" formatCode="\£#,##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fill>
        <patternFill patternType="solid">
          <fgColor indexed="64"/>
          <bgColor rgb="FFD7F5DB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numFmt numFmtId="164" formatCode="\£#,##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numFmt numFmtId="164" formatCode="\£#,##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bottom style="thin">
          <color auto="1"/>
        </bottom>
      </border>
    </dxf>
    <dxf>
      <border outline="0">
        <left style="thin">
          <color indexed="64"/>
        </left>
        <top style="thin">
          <color auto="1"/>
        </top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fill>
        <patternFill patternType="solid">
          <fgColor rgb="FFB4C7E7"/>
          <bgColor rgb="FFCCFFCC"/>
        </patternFill>
      </fill>
      <alignment horizontal="center" vertical="center" textRotation="0" wrapText="0" indent="0" justifyLastLine="0" shrinkToFit="0" readingOrder="0"/>
      <protection locked="0" hidden="0"/>
    </dxf>
    <dxf>
      <protection locked="0" hidden="0"/>
    </dxf>
    <dxf>
      <font>
        <b/>
        <i val="0"/>
        <strike val="0"/>
        <outline val="0"/>
        <shadow val="0"/>
        <u val="none"/>
        <vertAlign val="baseline"/>
        <sz val="14"/>
        <color theme="1"/>
        <name val="Aptos"/>
        <family val="2"/>
        <scheme val="none"/>
      </font>
      <fill>
        <patternFill patternType="gray0625">
          <fgColor theme="2"/>
          <bgColor theme="2" tint="-9.9948118533890809E-2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Aptos"/>
        <family val="2"/>
        <scheme val="none"/>
      </font>
      <numFmt numFmtId="164" formatCode="\£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Aptos"/>
        <family val="2"/>
        <scheme val="none"/>
      </font>
      <numFmt numFmtId="164" formatCode="\£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"/>
        <family val="2"/>
        <scheme val="none"/>
      </font>
      <protection locked="0" hidden="0"/>
    </dxf>
    <dxf>
      <border outline="0">
        <bottom style="thin">
          <color auto="1"/>
        </bottom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fill>
        <patternFill patternType="solid">
          <fgColor rgb="FFB4C7E7"/>
          <bgColor rgb="FFCCFF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protection locked="0" hidden="0"/>
    </dxf>
    <dxf>
      <font>
        <b/>
        <i val="0"/>
        <strike val="0"/>
        <outline val="0"/>
        <shadow val="0"/>
        <u val="none"/>
        <vertAlign val="baseline"/>
        <sz val="14"/>
        <color theme="1"/>
        <name val="Aptos"/>
        <family val="2"/>
        <scheme val="none"/>
      </font>
      <fill>
        <patternFill patternType="gray0625">
          <fgColor theme="2"/>
          <bgColor theme="2" tint="-9.9948118533890809E-2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Aptos"/>
        <family val="2"/>
        <scheme val="none"/>
      </font>
      <numFmt numFmtId="164" formatCode="\£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Aptos"/>
        <family val="2"/>
        <scheme val="none"/>
      </font>
      <numFmt numFmtId="164" formatCode="\£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"/>
        <family val="2"/>
        <scheme val="none"/>
      </font>
      <protection locked="0" hidden="0"/>
    </dxf>
    <dxf>
      <border outline="0">
        <bottom style="thin">
          <color auto="1"/>
        </bottom>
      </border>
    </dxf>
    <dxf>
      <border outline="0">
        <top style="thin">
          <color indexed="64"/>
        </top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"/>
        <family val="2"/>
        <scheme val="none"/>
      </font>
      <fill>
        <patternFill patternType="solid">
          <fgColor rgb="FFB4C7E7"/>
          <bgColor rgb="FFCCFF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color auto="1"/>
      </font>
      <fill>
        <patternFill>
          <bgColor rgb="FFC5FFDF"/>
        </patternFill>
      </fill>
    </dxf>
    <dxf>
      <fill>
        <patternFill>
          <bgColor theme="5" tint="0.79998168889431442"/>
        </patternFill>
      </fill>
    </dxf>
    <dxf>
      <fill>
        <patternFill>
          <bgColor rgb="FF9FFFCA"/>
        </patternFill>
      </fill>
    </dxf>
    <dxf>
      <fill>
        <patternFill>
          <bgColor theme="5" tint="0.59996337778862885"/>
        </patternFill>
      </fill>
    </dxf>
  </dxfs>
  <tableStyles count="1" defaultTableStyle="TableStyleMedium2" defaultPivotStyle="PivotStyleLight16">
    <tableStyle name="Table Style 1" pivot="0" count="0" xr9:uid="{86B35037-D37F-46D3-BCF1-CF0FC505EA84}"/>
  </tableStyles>
  <colors>
    <mruColors>
      <color rgb="FF008A26"/>
      <color rgb="FF0000FF"/>
      <color rgb="FFFAEAF8"/>
      <color rgb="FFD7F5DB"/>
      <color rgb="FFE5F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5A3ED7-4EE4-43A8-A6CE-450CDAEBF1CA}" name="Table2" displayName="Table2" ref="B33:G44" totalsRowShown="0" headerRowDxfId="72" dataDxfId="71" headerRowBorderDxfId="69" tableBorderDxfId="70">
  <autoFilter ref="B33:G44" xr:uid="{E25A3ED7-4EE4-43A8-A6CE-450CDAEBF1C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9BC5591-F5FE-43DD-B338-6B926D676B11}" name="Budget Category" dataDxfId="68"/>
    <tableColumn id="2" xr3:uid="{5EF98905-0222-4D4C-AF7D-BAB9318F42DC}" name="Description / Justification" dataDxfId="67"/>
    <tableColumn id="3" xr3:uid="{4F69A1B7-80E6-41D5-BFA5-05D9FDA8CFA1}" name="Year 1 (£)" dataDxfId="66"/>
    <tableColumn id="4" xr3:uid="{3A895DD6-48A4-4B99-ABF4-0D8AD7E1F76B}" name="Year 2 (£)" dataDxfId="65"/>
    <tableColumn id="5" xr3:uid="{82013F79-2D4C-4F16-A0C3-FBC3BB5F98B9}" name="Total" dataDxfId="64">
      <calculatedColumnFormula>SUM(Table2[[#This Row],[Year 1 (£)]:[Year 2 (£)]])</calculatedColumnFormula>
    </tableColumn>
    <tableColumn id="6" xr3:uid="{067ED5C3-667D-48BF-890B-406D159A5538}" name="Notes" dataDxfId="63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EA3D928-34FA-4BF0-8213-2962A284E995}" name="Table3" displayName="Table3" ref="B48:G61" totalsRowShown="0" headerRowDxfId="62" dataDxfId="61" headerRowBorderDxfId="60">
  <autoFilter ref="B48:G61" xr:uid="{6EA3D928-34FA-4BF0-8213-2962A284E99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AAFED32-8445-414E-9B57-03F308A4CF81}" name="Budget Category" dataDxfId="59"/>
    <tableColumn id="2" xr3:uid="{6CA19DCC-ECA1-44B3-AE35-DE740F801593}" name="Description / Justification" dataDxfId="58"/>
    <tableColumn id="3" xr3:uid="{95A95903-8DD4-46B3-9B95-68CD89F1CCBC}" name="Year 1 (£)" dataDxfId="57"/>
    <tableColumn id="4" xr3:uid="{6DBDDF89-E537-47F8-81EA-60FEBAB5D4DA}" name="Year 2 (£)" dataDxfId="56"/>
    <tableColumn id="5" xr3:uid="{DF08EE79-E2C7-4FFD-892E-3E718E1B445E}" name="Total" dataDxfId="55">
      <calculatedColumnFormula>SUM(Table3[[#This Row],[Year 1 (£)]:[Year 2 (£)]])</calculatedColumnFormula>
    </tableColumn>
    <tableColumn id="6" xr3:uid="{3C679289-B1EF-47E8-808B-229187250E9E}" name="Notes" dataDxfId="54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A37E154-2F4C-480A-B42C-AEA2D2A2590D}" name="Table1" displayName="Table1" ref="B14:E25" totalsRowShown="0" headerRowDxfId="53" dataDxfId="52" headerRowBorderDxfId="50" tableBorderDxfId="51">
  <autoFilter ref="B14:E25" xr:uid="{8A37E154-2F4C-480A-B42C-AEA2D2A2590D}">
    <filterColumn colId="0" hiddenButton="1"/>
    <filterColumn colId="1" hiddenButton="1"/>
    <filterColumn colId="2" hiddenButton="1"/>
    <filterColumn colId="3" hiddenButton="1"/>
  </autoFilter>
  <tableColumns count="4">
    <tableColumn id="1" xr3:uid="{185E3E95-A51D-49FB-87F7-A3255845E23A}" name="Funding Source" dataDxfId="49"/>
    <tableColumn id="2" xr3:uid="{0C5D9A82-C55C-421A-ABBF-BD6BFBC84C61}" name="Status" dataDxfId="48"/>
    <tableColumn id="3" xr3:uid="{F2BB14D2-F98F-4857-96A8-511E788C59CD}" name="Amount" dataDxfId="47"/>
    <tableColumn id="4" xr3:uid="{ED6FD4E5-2E4E-4A09-A2B0-8955D40D1E21}" name="Notes" dataDxfId="46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EBB490D-7C03-42A7-98A4-4C738A1C105F}" name="Table9" displayName="Table9" ref="B9:G10" headerRowCount="0" totalsRowShown="0" headerRowDxfId="45" dataDxfId="44" headerRowBorderDxfId="42" tableBorderDxfId="43" totalsRowBorderDxfId="41">
  <tableColumns count="6">
    <tableColumn id="1" xr3:uid="{695F4458-F813-4BB3-8C93-CADD67B3D773}" name="Column1" headerRowDxfId="40" dataDxfId="39"/>
    <tableColumn id="2" xr3:uid="{B4C8DF90-6EC3-4265-AC06-45A8902E4422}" name="Column2" headerRowDxfId="38" dataDxfId="37">
      <calculatedColumnFormula>IF(F78&gt;0,F63/F78,0)</calculatedColumnFormula>
    </tableColumn>
    <tableColumn id="3" xr3:uid="{C6B98B06-33E4-4C97-906E-AD537448A758}" name="Column3" headerRowDxfId="36" dataDxfId="35"/>
    <tableColumn id="4" xr3:uid="{D1F8A94A-5D52-4B43-A9B0-E97D4136A460}" name="Column4" headerRowDxfId="34" dataDxfId="33">
      <calculatedColumnFormula>IF(F78&gt;0,F64/F78,0)</calculatedColumnFormula>
    </tableColumn>
    <tableColumn id="5" xr3:uid="{0E73933C-6C89-4501-B80A-3CD8BF288151}" name="Column5" headerRowDxfId="32" dataDxfId="31"/>
    <tableColumn id="6" xr3:uid="{11A6F6B3-FFCF-48B2-AB11-0B49610E3AD7}" name="Column6" headerRowDxfId="30" dataDxfId="29">
      <calculatedColumnFormula>IF(ABS(D26-F83)&lt;1,"✓ Balanced","✗ Not Balanced")</calculatedColumnFormula>
    </tableColumn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B113B61-7667-42AA-B48E-31CAA0836C7A}" name="Table4" displayName="Table4" ref="B65:G70" totalsRowShown="0" headerRowDxfId="28" dataDxfId="27" headerRowBorderDxfId="26">
  <autoFilter ref="B65:G70" xr:uid="{1B113B61-7667-42AA-B48E-31CAA0836C7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B292D743-98C8-487A-891F-48BE47887374}" name="Budget Category" dataDxfId="25"/>
    <tableColumn id="2" xr3:uid="{0BB12276-EE15-42C6-89E8-E0C4C10D3C92}" name="Description / Justification" dataDxfId="24"/>
    <tableColumn id="3" xr3:uid="{1F8419D6-FAD9-414F-9755-EB8A1644C412}" name="Year 1 (£)" dataDxfId="23"/>
    <tableColumn id="4" xr3:uid="{A51DD0FD-DDE5-43EA-92AE-A2793603A7F8}" name="Year 2 (£)" dataDxfId="22"/>
    <tableColumn id="5" xr3:uid="{58CA20B1-491E-4C3B-8FDD-8A3E10409484}" name="Total" dataDxfId="21">
      <calculatedColumnFormula>SUM(Table4[[#This Row],[Year 1 (£)]:[Year 2 (£)]])</calculatedColumnFormula>
    </tableColumn>
    <tableColumn id="6" xr3:uid="{19D897E4-4543-43BA-96D2-F1194D4EDDDA}" name="Notes" dataDxfId="20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0FB9176-85EF-42BC-92C5-12A18702943E}" name="Table5" displayName="Table5" ref="B74:G82" totalsRowShown="0" headerRowDxfId="19" dataDxfId="18" headerRowBorderDxfId="16" tableBorderDxfId="17">
  <autoFilter ref="B74:G82" xr:uid="{10FB9176-85EF-42BC-92C5-12A18702943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90BEA3D-83AC-4929-AFB4-D1F332115F56}" name="Budget Category" dataDxfId="15"/>
    <tableColumn id="2" xr3:uid="{5F6594A3-8910-4C8C-9C0C-96F6B3B43677}" name="Description / Justification" dataDxfId="14"/>
    <tableColumn id="3" xr3:uid="{A28E7776-75A9-4736-B6F9-B3D336E9DD18}" name="Year 1 (£)" dataDxfId="13"/>
    <tableColumn id="4" xr3:uid="{23D4D6FA-B98D-4366-B11D-A0ACA5B858B4}" name="Year 2 (£)" dataDxfId="12"/>
    <tableColumn id="5" xr3:uid="{55DAC905-EBF0-4457-B6AE-FE98129AC962}" name="Total" dataDxfId="11">
      <calculatedColumnFormula>SUM(Table5[Total])</calculatedColumnFormula>
    </tableColumn>
    <tableColumn id="6" xr3:uid="{CA3968BB-7754-4035-A7FB-D8AB16B2ECA1}" name="Notes" dataDxfId="10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D9C295F-8007-4107-B127-315A9271F9DF}" name="Table6" displayName="Table6" ref="B86:G89" totalsRowShown="0" headerRowDxfId="9" dataDxfId="8" headerRowBorderDxfId="6" tableBorderDxfId="7">
  <autoFilter ref="B86:G89" xr:uid="{AD9C295F-8007-4107-B127-315A9271F9D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6BF3658-5A21-47C5-89F2-03338B7E1FDF}" name="Budget Category" dataDxfId="5"/>
    <tableColumn id="2" xr3:uid="{64D5239A-30CB-44B3-B23C-4CD8F0AA64BC}" name="Description / Justification" dataDxfId="4"/>
    <tableColumn id="3" xr3:uid="{8A06E943-D5E7-4417-B190-4C9D4149A445}" name="Year 1 (£)" dataDxfId="3"/>
    <tableColumn id="4" xr3:uid="{17BFAC4C-03EC-4514-993E-D5890F235BB0}" name="Year 2 (£)" dataDxfId="2"/>
    <tableColumn id="5" xr3:uid="{E33BEFEE-6992-4F66-A74F-4C1349B58780}" name="Total" dataDxfId="1"/>
    <tableColumn id="6" xr3:uid="{93ED392B-D313-4881-B0AF-DD0B6BC8C1EA}" name="Notes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unityGrants@macmillan.org.uk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10" Type="http://schemas.openxmlformats.org/officeDocument/2006/relationships/comments" Target="../comments1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A868-4CD7-4331-B04C-F1483D93A60C}">
  <dimension ref="B1:B57"/>
  <sheetViews>
    <sheetView zoomScale="90" zoomScaleNormal="90" workbookViewId="0">
      <selection activeCell="J18" sqref="J18"/>
    </sheetView>
  </sheetViews>
  <sheetFormatPr defaultRowHeight="18.600000000000001"/>
  <cols>
    <col min="1" max="1" width="5" customWidth="1"/>
    <col min="2" max="2" width="157.140625" style="7" bestFit="1" customWidth="1"/>
  </cols>
  <sheetData>
    <row r="1" spans="2:2" ht="24.95" customHeight="1">
      <c r="B1" s="1" t="s">
        <v>0</v>
      </c>
    </row>
    <row r="2" spans="2:2">
      <c r="B2" s="2"/>
    </row>
    <row r="3" spans="2:2" ht="20.100000000000001" customHeight="1">
      <c r="B3" s="8" t="s">
        <v>1</v>
      </c>
    </row>
    <row r="4" spans="2:2" ht="23.45" customHeight="1">
      <c r="B4" s="3" t="s">
        <v>2</v>
      </c>
    </row>
    <row r="5" spans="2:2" ht="21.6" customHeight="1">
      <c r="B5" s="3" t="s">
        <v>3</v>
      </c>
    </row>
    <row r="6" spans="2:2" ht="24.95" customHeight="1">
      <c r="B6" s="3" t="s">
        <v>4</v>
      </c>
    </row>
    <row r="7" spans="2:2" ht="24.95" customHeight="1">
      <c r="B7" s="3" t="s">
        <v>5</v>
      </c>
    </row>
    <row r="8" spans="2:2">
      <c r="B8" s="4"/>
    </row>
    <row r="9" spans="2:2" ht="20.100000000000001" customHeight="1">
      <c r="B9" s="9" t="s">
        <v>6</v>
      </c>
    </row>
    <row r="10" spans="2:2" ht="23.45" customHeight="1">
      <c r="B10" s="3" t="s">
        <v>7</v>
      </c>
    </row>
    <row r="11" spans="2:2" ht="26.45" customHeight="1">
      <c r="B11" s="3" t="s">
        <v>8</v>
      </c>
    </row>
    <row r="12" spans="2:2" ht="20.100000000000001" customHeight="1">
      <c r="B12" s="3" t="s">
        <v>9</v>
      </c>
    </row>
    <row r="13" spans="2:2" ht="21.6" customHeight="1">
      <c r="B13" s="3" t="s">
        <v>10</v>
      </c>
    </row>
    <row r="14" spans="2:2" ht="24.95" customHeight="1">
      <c r="B14" s="3" t="s">
        <v>11</v>
      </c>
    </row>
    <row r="15" spans="2:2">
      <c r="B15" s="4"/>
    </row>
    <row r="16" spans="2:2" ht="20.100000000000001" customHeight="1">
      <c r="B16" s="9" t="s">
        <v>12</v>
      </c>
    </row>
    <row r="17" spans="2:2" ht="24.95" customHeight="1">
      <c r="B17" s="3" t="s">
        <v>13</v>
      </c>
    </row>
    <row r="18" spans="2:2" ht="24.95" customHeight="1">
      <c r="B18" s="3" t="s">
        <v>14</v>
      </c>
    </row>
    <row r="19" spans="2:2" ht="24.95" customHeight="1">
      <c r="B19" s="3" t="s">
        <v>15</v>
      </c>
    </row>
    <row r="20" spans="2:2" ht="24.95" customHeight="1">
      <c r="B20" s="3" t="s">
        <v>16</v>
      </c>
    </row>
    <row r="21" spans="2:2">
      <c r="B21" s="4"/>
    </row>
    <row r="22" spans="2:2" ht="20.100000000000001" customHeight="1">
      <c r="B22" s="9" t="s">
        <v>17</v>
      </c>
    </row>
    <row r="23" spans="2:2" ht="24.95" customHeight="1">
      <c r="B23" s="3" t="s">
        <v>18</v>
      </c>
    </row>
    <row r="24" spans="2:2" ht="24.95" customHeight="1">
      <c r="B24" s="3" t="s">
        <v>19</v>
      </c>
    </row>
    <row r="25" spans="2:2" ht="29.45" customHeight="1">
      <c r="B25" s="3" t="s">
        <v>20</v>
      </c>
    </row>
    <row r="26" spans="2:2" ht="24.95" customHeight="1">
      <c r="B26" s="3" t="s">
        <v>21</v>
      </c>
    </row>
    <row r="27" spans="2:2" ht="26.45" customHeight="1">
      <c r="B27" s="3" t="s">
        <v>22</v>
      </c>
    </row>
    <row r="28" spans="2:2">
      <c r="B28" s="4"/>
    </row>
    <row r="29" spans="2:2" ht="20.100000000000001" customHeight="1">
      <c r="B29" s="9" t="s">
        <v>23</v>
      </c>
    </row>
    <row r="30" spans="2:2" ht="24.95" customHeight="1">
      <c r="B30" s="3" t="s">
        <v>24</v>
      </c>
    </row>
    <row r="31" spans="2:2" ht="24.95" customHeight="1">
      <c r="B31" s="3" t="s">
        <v>25</v>
      </c>
    </row>
    <row r="32" spans="2:2" ht="24.95" customHeight="1">
      <c r="B32" s="3" t="s">
        <v>26</v>
      </c>
    </row>
    <row r="33" spans="2:2" ht="24.95" customHeight="1">
      <c r="B33" s="3" t="s">
        <v>27</v>
      </c>
    </row>
    <row r="34" spans="2:2" ht="24.95" customHeight="1">
      <c r="B34" s="3" t="s">
        <v>28</v>
      </c>
    </row>
    <row r="35" spans="2:2" ht="24.95" customHeight="1">
      <c r="B35" s="3" t="s">
        <v>29</v>
      </c>
    </row>
    <row r="36" spans="2:2" ht="24.95" customHeight="1">
      <c r="B36" s="3" t="s">
        <v>30</v>
      </c>
    </row>
    <row r="37" spans="2:2">
      <c r="B37" s="4"/>
    </row>
    <row r="38" spans="2:2" ht="20.100000000000001" customHeight="1">
      <c r="B38" s="9" t="s">
        <v>31</v>
      </c>
    </row>
    <row r="39" spans="2:2" ht="24.95" customHeight="1">
      <c r="B39" s="3" t="s">
        <v>32</v>
      </c>
    </row>
    <row r="40" spans="2:2" ht="24.95" customHeight="1">
      <c r="B40" s="3" t="s">
        <v>33</v>
      </c>
    </row>
    <row r="41" spans="2:2" ht="24.95" customHeight="1">
      <c r="B41" s="3" t="s">
        <v>34</v>
      </c>
    </row>
    <row r="42" spans="2:2" ht="24.95" customHeight="1">
      <c r="B42" s="3" t="s">
        <v>35</v>
      </c>
    </row>
    <row r="43" spans="2:2">
      <c r="B43" s="4"/>
    </row>
    <row r="44" spans="2:2" ht="20.100000000000001" customHeight="1">
      <c r="B44" s="9" t="s">
        <v>36</v>
      </c>
    </row>
    <row r="45" spans="2:2" ht="24.95" customHeight="1">
      <c r="B45" s="3" t="s">
        <v>37</v>
      </c>
    </row>
    <row r="46" spans="2:2" ht="24.95" customHeight="1">
      <c r="B46" s="3" t="s">
        <v>38</v>
      </c>
    </row>
    <row r="47" spans="2:2" ht="24.95" customHeight="1">
      <c r="B47" s="3" t="s">
        <v>39</v>
      </c>
    </row>
    <row r="48" spans="2:2" ht="24.95" customHeight="1">
      <c r="B48" s="3" t="s">
        <v>40</v>
      </c>
    </row>
    <row r="49" spans="2:2" ht="27" customHeight="1">
      <c r="B49" s="3" t="s">
        <v>41</v>
      </c>
    </row>
    <row r="50" spans="2:2" ht="19.5" customHeight="1">
      <c r="B50" s="3" t="s">
        <v>42</v>
      </c>
    </row>
    <row r="51" spans="2:2">
      <c r="B51" s="4"/>
    </row>
    <row r="52" spans="2:2" ht="20.100000000000001" customHeight="1">
      <c r="B52" s="9" t="s">
        <v>43</v>
      </c>
    </row>
    <row r="53" spans="2:2" ht="24.95" customHeight="1">
      <c r="B53" s="3" t="s">
        <v>44</v>
      </c>
    </row>
    <row r="54" spans="2:2" ht="24.95" customHeight="1">
      <c r="B54" s="5" t="s">
        <v>45</v>
      </c>
    </row>
    <row r="55" spans="2:2" ht="24.95" customHeight="1">
      <c r="B55" s="3" t="s">
        <v>46</v>
      </c>
    </row>
    <row r="56" spans="2:2" ht="20.45" customHeight="1">
      <c r="B56" s="3" t="s">
        <v>47</v>
      </c>
    </row>
    <row r="57" spans="2:2" ht="9.9499999999999993" customHeight="1">
      <c r="B57" s="6"/>
    </row>
  </sheetData>
  <sheetProtection sheet="1" objects="1" scenarios="1"/>
  <hyperlinks>
    <hyperlink ref="B54" r:id="rId1" xr:uid="{337586C5-8BF3-40DA-8BB5-B4926DFBA9C5}"/>
  </hyperlinks>
  <pageMargins left="0.75" right="0.75" top="1" bottom="1" header="0.5" footer="0.5"/>
  <pageSetup paperSize="9" orientation="portrait" r:id="rId2"/>
  <headerFooter>
    <oddFooter>&amp;L_x000D_&amp;1#&amp;"Calibri"&amp;10&amp;K000000 Macmillan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2E6A2-A6D9-4A36-AE98-1DED37275B6F}">
  <sheetPr>
    <pageSetUpPr autoPageBreaks="0"/>
  </sheetPr>
  <dimension ref="A1:N138"/>
  <sheetViews>
    <sheetView tabSelected="1" topLeftCell="A19" zoomScale="70" zoomScaleNormal="70" zoomScaleSheetLayoutView="50" workbookViewId="0">
      <selection activeCell="G107" sqref="G107"/>
    </sheetView>
  </sheetViews>
  <sheetFormatPr defaultColWidth="8.7109375" defaultRowHeight="14.45"/>
  <cols>
    <col min="1" max="1" width="5" style="11" customWidth="1"/>
    <col min="2" max="2" width="45.5703125" style="11" bestFit="1" customWidth="1"/>
    <col min="3" max="3" width="61.42578125" style="11" bestFit="1" customWidth="1"/>
    <col min="4" max="4" width="43.5703125" style="11" bestFit="1" customWidth="1"/>
    <col min="5" max="5" width="58.42578125" style="11" customWidth="1"/>
    <col min="6" max="6" width="18.5703125" style="11" bestFit="1" customWidth="1"/>
    <col min="7" max="7" width="39.5703125" style="11" customWidth="1"/>
    <col min="8" max="9" width="8.7109375" style="11" customWidth="1"/>
    <col min="10" max="16384" width="8.7109375" style="11"/>
  </cols>
  <sheetData>
    <row r="1" spans="1:8" ht="34.5">
      <c r="A1" s="10"/>
      <c r="B1" s="80" t="s">
        <v>48</v>
      </c>
      <c r="C1" s="93"/>
      <c r="D1" s="93"/>
      <c r="E1" s="93"/>
      <c r="F1" s="93"/>
      <c r="G1" s="93"/>
      <c r="H1" s="10"/>
    </row>
    <row r="2" spans="1:8" ht="30" customHeight="1">
      <c r="A2" s="12"/>
      <c r="B2" s="81" t="s">
        <v>49</v>
      </c>
      <c r="C2" s="94"/>
      <c r="D2" s="94"/>
      <c r="E2" s="94"/>
      <c r="F2" s="94"/>
      <c r="G2" s="94"/>
      <c r="H2" s="10"/>
    </row>
    <row r="3" spans="1:8" ht="18.600000000000001">
      <c r="A3" s="12"/>
      <c r="B3" s="44"/>
      <c r="C3" s="44"/>
      <c r="D3" s="44"/>
      <c r="E3" s="44"/>
      <c r="F3" s="44"/>
      <c r="G3" s="44"/>
      <c r="H3" s="10"/>
    </row>
    <row r="4" spans="1:8" ht="21">
      <c r="A4" s="12"/>
      <c r="B4" s="58" t="s">
        <v>50</v>
      </c>
      <c r="C4" s="79" t="s">
        <v>51</v>
      </c>
      <c r="D4" s="79"/>
      <c r="E4" s="72"/>
      <c r="F4" s="59"/>
      <c r="G4" s="59"/>
      <c r="H4" s="10"/>
    </row>
    <row r="5" spans="1:8" ht="21">
      <c r="A5" s="12"/>
      <c r="B5" s="58" t="s">
        <v>52</v>
      </c>
      <c r="C5" s="79" t="s">
        <v>53</v>
      </c>
      <c r="D5" s="79"/>
      <c r="E5" s="73"/>
      <c r="F5" s="60"/>
      <c r="G5" s="60"/>
      <c r="H5" s="10"/>
    </row>
    <row r="6" spans="1:8" ht="21">
      <c r="A6" s="12"/>
      <c r="B6" s="58" t="s">
        <v>54</v>
      </c>
      <c r="C6" s="79" t="s">
        <v>55</v>
      </c>
      <c r="D6" s="79"/>
      <c r="E6" s="72"/>
      <c r="F6" s="59"/>
      <c r="G6" s="59"/>
      <c r="H6" s="10"/>
    </row>
    <row r="7" spans="1:8" ht="18.600000000000001">
      <c r="A7" s="12"/>
      <c r="B7" s="44"/>
      <c r="C7" s="44"/>
      <c r="D7" s="44"/>
      <c r="E7" s="44"/>
      <c r="F7" s="44"/>
      <c r="G7" s="44"/>
      <c r="H7" s="10"/>
    </row>
    <row r="8" spans="1:8" ht="24.95" customHeight="1">
      <c r="A8" s="12"/>
      <c r="B8" s="83" t="s">
        <v>56</v>
      </c>
      <c r="C8" s="95"/>
      <c r="D8" s="95"/>
      <c r="E8" s="95"/>
      <c r="F8" s="95"/>
      <c r="G8" s="95"/>
      <c r="H8" s="10"/>
    </row>
    <row r="9" spans="1:8" ht="18.600000000000001">
      <c r="A9" s="12"/>
      <c r="B9" s="13" t="s">
        <v>57</v>
      </c>
      <c r="C9" s="51">
        <f>Total_Income</f>
        <v>0</v>
      </c>
      <c r="D9" s="13" t="s">
        <v>58</v>
      </c>
      <c r="E9" s="53">
        <f>D16</f>
        <v>0</v>
      </c>
      <c r="F9" s="13" t="s">
        <v>59</v>
      </c>
      <c r="G9" s="51">
        <f>SUM(D18:D22)</f>
        <v>0</v>
      </c>
      <c r="H9" s="10"/>
    </row>
    <row r="10" spans="1:8" ht="24.95" customHeight="1">
      <c r="A10" s="12"/>
      <c r="B10" s="13" t="s">
        <v>60</v>
      </c>
      <c r="C10" s="52">
        <f>IF(Total_Costs&gt;0, Overhead_Costs/Total_Costs, 0)</f>
        <v>0</v>
      </c>
      <c r="D10" s="13" t="s">
        <v>61</v>
      </c>
      <c r="E10" s="52">
        <f>IF(Total_Costs&gt;0, Evaluation_Costs/Total_Costs, 0)</f>
        <v>0</v>
      </c>
      <c r="F10" s="13" t="s">
        <v>62</v>
      </c>
      <c r="G10" s="54" t="str">
        <f>IF(ABS(Total_Income-Total_Costs)&lt;1,"✓ Balanced","✗ Not Balanced")</f>
        <v>✓ Balanced</v>
      </c>
      <c r="H10" s="10"/>
    </row>
    <row r="11" spans="1:8" ht="18.600000000000001" customHeight="1">
      <c r="A11" s="12"/>
      <c r="B11" s="74" t="s">
        <v>63</v>
      </c>
      <c r="C11" s="75"/>
      <c r="D11" s="75"/>
      <c r="E11" s="75"/>
      <c r="F11" s="75"/>
      <c r="G11" s="75"/>
      <c r="H11" s="10"/>
    </row>
    <row r="12" spans="1:8" ht="24.95" customHeight="1">
      <c r="A12" s="12"/>
      <c r="B12" s="44"/>
      <c r="C12" s="44"/>
      <c r="D12" s="44"/>
      <c r="E12" s="44"/>
      <c r="F12" s="44"/>
      <c r="G12" s="44"/>
      <c r="H12" s="10"/>
    </row>
    <row r="13" spans="1:8" ht="18.600000000000001">
      <c r="A13" s="12"/>
      <c r="B13" s="82" t="s">
        <v>12</v>
      </c>
      <c r="C13" s="82"/>
      <c r="D13" s="82"/>
      <c r="E13" s="82"/>
      <c r="F13" s="10"/>
      <c r="H13" s="10"/>
    </row>
    <row r="14" spans="1:8" ht="18.600000000000001">
      <c r="A14" s="12"/>
      <c r="B14" s="14" t="s">
        <v>64</v>
      </c>
      <c r="C14" s="15" t="s">
        <v>65</v>
      </c>
      <c r="D14" s="16" t="s">
        <v>66</v>
      </c>
      <c r="E14" s="16" t="s">
        <v>67</v>
      </c>
      <c r="F14" s="47"/>
      <c r="G14" s="48"/>
    </row>
    <row r="15" spans="1:8" ht="18.600000000000001">
      <c r="A15" s="12"/>
      <c r="B15" s="17" t="s">
        <v>68</v>
      </c>
      <c r="C15" s="17"/>
      <c r="D15" s="17"/>
      <c r="E15" s="17"/>
      <c r="F15" s="10"/>
    </row>
    <row r="16" spans="1:8" ht="23.45" customHeight="1">
      <c r="A16" s="12"/>
      <c r="B16" s="18" t="s">
        <v>69</v>
      </c>
      <c r="C16" s="19" t="s">
        <v>70</v>
      </c>
      <c r="D16" s="20">
        <v>0</v>
      </c>
      <c r="E16" s="49" t="s">
        <v>71</v>
      </c>
      <c r="F16" s="10"/>
    </row>
    <row r="17" spans="1:8" ht="18.600000000000001">
      <c r="A17" s="12"/>
      <c r="B17" s="17" t="s">
        <v>72</v>
      </c>
      <c r="C17" s="21"/>
      <c r="D17" s="17"/>
      <c r="E17" s="17"/>
      <c r="F17" s="10"/>
    </row>
    <row r="18" spans="1:8" ht="18.600000000000001">
      <c r="A18" s="12"/>
      <c r="B18" s="22" t="s">
        <v>73</v>
      </c>
      <c r="C18" s="23" t="s">
        <v>74</v>
      </c>
      <c r="D18" s="20">
        <v>0</v>
      </c>
      <c r="E18" s="24"/>
      <c r="F18" s="10"/>
    </row>
    <row r="19" spans="1:8" ht="18.600000000000001">
      <c r="A19" s="12"/>
      <c r="B19" s="25"/>
      <c r="C19" s="26"/>
      <c r="D19" s="27">
        <v>0</v>
      </c>
      <c r="E19" s="28"/>
      <c r="F19" s="10"/>
    </row>
    <row r="20" spans="1:8" ht="18.600000000000001">
      <c r="A20" s="12"/>
      <c r="B20" s="25"/>
      <c r="C20" s="26"/>
      <c r="D20" s="27">
        <v>0</v>
      </c>
      <c r="E20" s="28"/>
      <c r="F20" s="10"/>
    </row>
    <row r="21" spans="1:8" ht="18.600000000000001">
      <c r="A21" s="12"/>
      <c r="B21" s="25"/>
      <c r="C21" s="26"/>
      <c r="D21" s="27">
        <v>0</v>
      </c>
      <c r="E21" s="28"/>
      <c r="F21" s="10"/>
    </row>
    <row r="22" spans="1:8" ht="18.600000000000001">
      <c r="A22" s="12"/>
      <c r="B22" s="29"/>
      <c r="C22" s="30"/>
      <c r="D22" s="31">
        <v>0</v>
      </c>
      <c r="E22" s="19"/>
      <c r="F22" s="10"/>
    </row>
    <row r="23" spans="1:8" ht="18.600000000000001">
      <c r="A23" s="12"/>
      <c r="B23" s="17" t="s">
        <v>75</v>
      </c>
      <c r="C23" s="21"/>
      <c r="D23" s="17"/>
      <c r="E23" s="21"/>
      <c r="F23" s="10"/>
    </row>
    <row r="24" spans="1:8" ht="18.600000000000001">
      <c r="A24" s="12"/>
      <c r="B24" s="22" t="s">
        <v>76</v>
      </c>
      <c r="C24" s="32" t="s">
        <v>77</v>
      </c>
      <c r="D24" s="20">
        <v>0</v>
      </c>
      <c r="E24" s="33" t="s">
        <v>78</v>
      </c>
      <c r="F24" s="10"/>
    </row>
    <row r="25" spans="1:8" ht="18.600000000000001">
      <c r="A25" s="12"/>
      <c r="B25" s="22" t="s">
        <v>76</v>
      </c>
      <c r="C25" s="32"/>
      <c r="D25" s="20">
        <v>0</v>
      </c>
      <c r="E25" s="34"/>
      <c r="F25" s="10"/>
    </row>
    <row r="26" spans="1:8" ht="27.6" customHeight="1">
      <c r="A26" s="12"/>
      <c r="B26" s="57" t="s">
        <v>79</v>
      </c>
      <c r="C26" s="35"/>
      <c r="D26" s="51">
        <f>SUM(Table1[Amount])</f>
        <v>0</v>
      </c>
      <c r="E26" s="44"/>
      <c r="F26" s="10"/>
    </row>
    <row r="27" spans="1:8" ht="18.600000000000001">
      <c r="A27" s="12"/>
      <c r="B27" s="44"/>
      <c r="C27" s="44"/>
      <c r="D27" s="44"/>
      <c r="E27" s="44"/>
      <c r="F27" s="44"/>
      <c r="G27" s="44"/>
      <c r="H27" s="10"/>
    </row>
    <row r="28" spans="1:8" ht="18.600000000000001">
      <c r="A28" s="12"/>
      <c r="B28" s="44"/>
      <c r="C28" s="44"/>
      <c r="D28" s="44"/>
      <c r="E28" s="44"/>
      <c r="F28" s="44"/>
      <c r="G28" s="44"/>
      <c r="H28" s="10"/>
    </row>
    <row r="29" spans="1:8" ht="24.95" customHeight="1">
      <c r="A29" s="12"/>
      <c r="B29" s="44"/>
      <c r="C29" s="44"/>
      <c r="D29" s="44"/>
      <c r="E29" s="44"/>
      <c r="F29" s="44"/>
      <c r="G29" s="44"/>
      <c r="H29" s="10"/>
    </row>
    <row r="30" spans="1:8" ht="30" customHeight="1">
      <c r="A30" s="12"/>
      <c r="B30" s="44"/>
      <c r="C30" s="44"/>
      <c r="D30" s="44"/>
      <c r="E30" s="44"/>
      <c r="F30" s="44"/>
      <c r="G30" s="44"/>
      <c r="H30" s="10"/>
    </row>
    <row r="31" spans="1:8" ht="18.600000000000001">
      <c r="A31" s="12"/>
      <c r="B31" s="84" t="s">
        <v>80</v>
      </c>
      <c r="C31" s="96"/>
      <c r="D31" s="96"/>
      <c r="E31" s="96"/>
      <c r="F31" s="96"/>
      <c r="G31" s="96"/>
      <c r="H31" s="10"/>
    </row>
    <row r="32" spans="1:8" ht="18.600000000000001">
      <c r="A32" s="12"/>
      <c r="B32" s="36" t="s">
        <v>81</v>
      </c>
      <c r="C32" s="36"/>
      <c r="D32" s="36"/>
      <c r="E32" s="36"/>
      <c r="F32" s="36"/>
      <c r="G32" s="36"/>
      <c r="H32" s="10"/>
    </row>
    <row r="33" spans="1:11" ht="18.600000000000001">
      <c r="A33" s="12"/>
      <c r="B33" s="37" t="s">
        <v>82</v>
      </c>
      <c r="C33" s="37" t="s">
        <v>83</v>
      </c>
      <c r="D33" s="37" t="s">
        <v>84</v>
      </c>
      <c r="E33" s="37" t="s">
        <v>85</v>
      </c>
      <c r="F33" s="37" t="s">
        <v>86</v>
      </c>
      <c r="G33" s="37" t="s">
        <v>67</v>
      </c>
      <c r="H33" s="10"/>
      <c r="K33" s="38"/>
    </row>
    <row r="34" spans="1:11" ht="18.600000000000001">
      <c r="A34" s="12"/>
      <c r="B34" s="28" t="s">
        <v>87</v>
      </c>
      <c r="C34" s="39" t="s">
        <v>88</v>
      </c>
      <c r="D34" s="27">
        <v>0</v>
      </c>
      <c r="E34" s="27">
        <v>0</v>
      </c>
      <c r="F34" s="51">
        <f>SUM(Table2[[#This Row],[Year 1 (£)]:[Year 2 (£)]])</f>
        <v>0</v>
      </c>
      <c r="G34" s="40"/>
      <c r="H34" s="10"/>
    </row>
    <row r="35" spans="1:11" ht="18.600000000000001">
      <c r="A35" s="12"/>
      <c r="B35" s="28" t="s">
        <v>89</v>
      </c>
      <c r="C35" s="39" t="s">
        <v>90</v>
      </c>
      <c r="D35" s="27">
        <v>0</v>
      </c>
      <c r="E35" s="27">
        <v>0</v>
      </c>
      <c r="F35" s="51">
        <f>SUM(Table2[[#This Row],[Year 1 (£)]:[Year 2 (£)]])</f>
        <v>0</v>
      </c>
      <c r="G35" s="40"/>
      <c r="H35" s="10"/>
    </row>
    <row r="36" spans="1:11" ht="18.600000000000001">
      <c r="A36" s="12"/>
      <c r="B36" s="28" t="s">
        <v>91</v>
      </c>
      <c r="C36" s="39" t="s">
        <v>92</v>
      </c>
      <c r="D36" s="27">
        <v>0</v>
      </c>
      <c r="E36" s="27">
        <v>0</v>
      </c>
      <c r="F36" s="51">
        <f>SUM(Table2[[#This Row],[Year 1 (£)]:[Year 2 (£)]])</f>
        <v>0</v>
      </c>
      <c r="G36" s="40"/>
      <c r="H36" s="10"/>
    </row>
    <row r="37" spans="1:11" ht="18.600000000000001">
      <c r="A37" s="12"/>
      <c r="B37" s="28" t="s">
        <v>93</v>
      </c>
      <c r="C37" s="39" t="s">
        <v>94</v>
      </c>
      <c r="D37" s="27">
        <v>0</v>
      </c>
      <c r="E37" s="27">
        <v>0</v>
      </c>
      <c r="F37" s="51">
        <f>SUM(Table2[[#This Row],[Year 1 (£)]:[Year 2 (£)]])</f>
        <v>0</v>
      </c>
      <c r="G37" s="40" t="s">
        <v>95</v>
      </c>
      <c r="H37" s="10"/>
    </row>
    <row r="38" spans="1:11" ht="18.600000000000001">
      <c r="A38" s="12"/>
      <c r="B38" s="28" t="s">
        <v>96</v>
      </c>
      <c r="C38" s="39" t="s">
        <v>97</v>
      </c>
      <c r="D38" s="27">
        <v>0</v>
      </c>
      <c r="E38" s="27">
        <v>0</v>
      </c>
      <c r="F38" s="51">
        <f>SUM(Table2[[#This Row],[Year 1 (£)]:[Year 2 (£)]])</f>
        <v>0</v>
      </c>
      <c r="G38" s="40"/>
      <c r="H38" s="10"/>
    </row>
    <row r="39" spans="1:11" ht="18.600000000000001">
      <c r="A39" s="12"/>
      <c r="B39" s="69" t="s">
        <v>98</v>
      </c>
      <c r="C39" s="39"/>
      <c r="D39" s="27">
        <v>0</v>
      </c>
      <c r="E39" s="27">
        <v>0</v>
      </c>
      <c r="F39" s="51">
        <f>SUM(Table2[[#This Row],[Year 1 (£)]:[Year 2 (£)]])</f>
        <v>0</v>
      </c>
      <c r="G39" s="40"/>
      <c r="H39" s="10"/>
    </row>
    <row r="40" spans="1:11" ht="18.600000000000001">
      <c r="A40" s="12"/>
      <c r="B40" s="70" t="s">
        <v>98</v>
      </c>
      <c r="C40" s="39"/>
      <c r="D40" s="27">
        <v>0</v>
      </c>
      <c r="E40" s="27">
        <v>0</v>
      </c>
      <c r="F40" s="51">
        <f>SUM(Table2[[#This Row],[Year 1 (£)]:[Year 2 (£)]])</f>
        <v>0</v>
      </c>
      <c r="G40" s="40"/>
      <c r="H40" s="10"/>
    </row>
    <row r="41" spans="1:11" ht="18.600000000000001">
      <c r="A41" s="12"/>
      <c r="B41" s="70" t="s">
        <v>98</v>
      </c>
      <c r="C41" s="39"/>
      <c r="D41" s="27">
        <v>0</v>
      </c>
      <c r="E41" s="27">
        <v>0</v>
      </c>
      <c r="F41" s="51">
        <f>SUM(Table2[[#This Row],[Year 1 (£)]:[Year 2 (£)]])</f>
        <v>0</v>
      </c>
      <c r="G41" s="40"/>
      <c r="H41" s="10"/>
    </row>
    <row r="42" spans="1:11" ht="18.600000000000001">
      <c r="A42" s="12"/>
      <c r="B42" s="70" t="s">
        <v>98</v>
      </c>
      <c r="C42" s="39"/>
      <c r="D42" s="27">
        <v>0</v>
      </c>
      <c r="E42" s="27">
        <v>0</v>
      </c>
      <c r="F42" s="51">
        <f>SUM(Table2[[#This Row],[Year 1 (£)]:[Year 2 (£)]])</f>
        <v>0</v>
      </c>
      <c r="G42" s="40"/>
      <c r="H42" s="10"/>
    </row>
    <row r="43" spans="1:11" ht="18.600000000000001">
      <c r="A43" s="12"/>
      <c r="B43" s="70" t="s">
        <v>98</v>
      </c>
      <c r="C43" s="39"/>
      <c r="D43" s="27">
        <v>0</v>
      </c>
      <c r="E43" s="27">
        <v>0</v>
      </c>
      <c r="F43" s="51">
        <f>SUM(Table2[[#This Row],[Year 1 (£)]:[Year 2 (£)]])</f>
        <v>0</v>
      </c>
      <c r="G43" s="40"/>
      <c r="H43" s="10"/>
    </row>
    <row r="44" spans="1:11" ht="18.600000000000001">
      <c r="A44" s="12"/>
      <c r="B44" s="70" t="s">
        <v>98</v>
      </c>
      <c r="C44" s="39"/>
      <c r="D44" s="27">
        <v>0</v>
      </c>
      <c r="E44" s="27">
        <v>0</v>
      </c>
      <c r="F44" s="51">
        <f>SUM(Table2[[#This Row],[Year 1 (£)]:[Year 2 (£)]])</f>
        <v>0</v>
      </c>
      <c r="G44" s="40"/>
      <c r="H44" s="10"/>
    </row>
    <row r="45" spans="1:11" ht="23.1" customHeight="1">
      <c r="A45" s="12"/>
      <c r="B45" s="41" t="s">
        <v>99</v>
      </c>
      <c r="C45" s="42"/>
      <c r="D45" s="55">
        <f>SUM(Table2[Year 1 (£)])</f>
        <v>0</v>
      </c>
      <c r="E45" s="55">
        <f>SUM(Table2[Year 2 (£)])</f>
        <v>0</v>
      </c>
      <c r="F45" s="55">
        <f>SUM(Table2[Total])</f>
        <v>0</v>
      </c>
      <c r="G45" s="44"/>
      <c r="H45" s="10"/>
    </row>
    <row r="46" spans="1:11" ht="18.600000000000001">
      <c r="A46" s="12"/>
      <c r="B46" s="44"/>
      <c r="C46" s="44"/>
      <c r="D46" s="44"/>
      <c r="E46" s="44"/>
      <c r="F46" s="44"/>
      <c r="G46" s="44"/>
      <c r="H46" s="10"/>
    </row>
    <row r="47" spans="1:11" ht="18.600000000000001">
      <c r="A47" s="12"/>
      <c r="B47" s="50" t="s">
        <v>100</v>
      </c>
      <c r="C47" s="50"/>
      <c r="D47" s="50"/>
      <c r="E47" s="50"/>
      <c r="F47" s="50"/>
      <c r="G47" s="50"/>
      <c r="H47" s="10"/>
    </row>
    <row r="48" spans="1:11" ht="18.600000000000001">
      <c r="A48" s="12"/>
      <c r="B48" s="37" t="s">
        <v>82</v>
      </c>
      <c r="C48" s="37" t="s">
        <v>83</v>
      </c>
      <c r="D48" s="37" t="s">
        <v>84</v>
      </c>
      <c r="E48" s="37" t="s">
        <v>85</v>
      </c>
      <c r="F48" s="37" t="s">
        <v>86</v>
      </c>
      <c r="G48" s="37" t="s">
        <v>67</v>
      </c>
      <c r="H48" s="10"/>
    </row>
    <row r="49" spans="1:8" ht="18.600000000000001">
      <c r="A49" s="12"/>
      <c r="B49" s="28" t="s">
        <v>101</v>
      </c>
      <c r="C49" s="39" t="s">
        <v>102</v>
      </c>
      <c r="D49" s="27">
        <v>0</v>
      </c>
      <c r="E49" s="27">
        <v>0</v>
      </c>
      <c r="F49" s="51">
        <f>SUM(Table3[[#This Row],[Year 1 (£)]:[Year 2 (£)]])</f>
        <v>0</v>
      </c>
      <c r="G49" s="40"/>
      <c r="H49" s="10"/>
    </row>
    <row r="50" spans="1:8" ht="18.600000000000001">
      <c r="A50" s="12"/>
      <c r="B50" s="28" t="s">
        <v>103</v>
      </c>
      <c r="C50" s="39" t="s">
        <v>104</v>
      </c>
      <c r="D50" s="27">
        <v>0</v>
      </c>
      <c r="E50" s="27">
        <v>0</v>
      </c>
      <c r="F50" s="51">
        <f>SUM(Table3[[#This Row],[Year 1 (£)]:[Year 2 (£)]])</f>
        <v>0</v>
      </c>
      <c r="G50" s="40"/>
      <c r="H50" s="10"/>
    </row>
    <row r="51" spans="1:8" ht="18.600000000000001">
      <c r="A51" s="12"/>
      <c r="B51" s="28" t="s">
        <v>105</v>
      </c>
      <c r="C51" s="39" t="s">
        <v>106</v>
      </c>
      <c r="D51" s="27">
        <v>0</v>
      </c>
      <c r="E51" s="27">
        <v>0</v>
      </c>
      <c r="F51" s="51">
        <f>SUM(Table3[[#This Row],[Year 1 (£)]:[Year 2 (£)]])</f>
        <v>0</v>
      </c>
      <c r="G51" s="40"/>
      <c r="H51" s="10"/>
    </row>
    <row r="52" spans="1:8" ht="18.600000000000001">
      <c r="A52" s="12"/>
      <c r="B52" s="28" t="s">
        <v>107</v>
      </c>
      <c r="C52" s="39" t="s">
        <v>108</v>
      </c>
      <c r="D52" s="27">
        <v>0</v>
      </c>
      <c r="E52" s="27">
        <v>0</v>
      </c>
      <c r="F52" s="51">
        <f>SUM(Table3[[#This Row],[Year 1 (£)]:[Year 2 (£)]])</f>
        <v>0</v>
      </c>
      <c r="G52" s="40"/>
      <c r="H52" s="10"/>
    </row>
    <row r="53" spans="1:8" ht="18.600000000000001">
      <c r="A53" s="12"/>
      <c r="B53" s="28" t="s">
        <v>109</v>
      </c>
      <c r="C53" s="39" t="s">
        <v>110</v>
      </c>
      <c r="D53" s="27">
        <v>0</v>
      </c>
      <c r="E53" s="27">
        <v>0</v>
      </c>
      <c r="F53" s="51">
        <f>SUM(Table3[[#This Row],[Year 1 (£)]:[Year 2 (£)]])</f>
        <v>0</v>
      </c>
      <c r="G53" s="40"/>
      <c r="H53" s="10"/>
    </row>
    <row r="54" spans="1:8" ht="18.600000000000001">
      <c r="A54" s="12"/>
      <c r="B54" s="28" t="s">
        <v>111</v>
      </c>
      <c r="C54" s="39" t="s">
        <v>112</v>
      </c>
      <c r="D54" s="27">
        <v>0</v>
      </c>
      <c r="E54" s="27">
        <v>0</v>
      </c>
      <c r="F54" s="51">
        <f>SUM(Table3[[#This Row],[Year 1 (£)]:[Year 2 (£)]])</f>
        <v>0</v>
      </c>
      <c r="G54" s="40"/>
      <c r="H54" s="10"/>
    </row>
    <row r="55" spans="1:8" ht="18.600000000000001">
      <c r="A55" s="12"/>
      <c r="B55" s="28" t="s">
        <v>113</v>
      </c>
      <c r="C55" s="39" t="s">
        <v>114</v>
      </c>
      <c r="D55" s="27">
        <v>0</v>
      </c>
      <c r="E55" s="27">
        <v>0</v>
      </c>
      <c r="F55" s="51">
        <f>SUM(Table3[[#This Row],[Year 1 (£)]:[Year 2 (£)]])</f>
        <v>0</v>
      </c>
      <c r="G55" s="40"/>
      <c r="H55" s="10"/>
    </row>
    <row r="56" spans="1:8" ht="18.600000000000001">
      <c r="A56" s="12"/>
      <c r="B56" s="28" t="s">
        <v>115</v>
      </c>
      <c r="C56" s="39" t="s">
        <v>116</v>
      </c>
      <c r="D56" s="27">
        <v>0</v>
      </c>
      <c r="E56" s="27">
        <v>0</v>
      </c>
      <c r="F56" s="51">
        <f>SUM(Table3[[#This Row],[Year 1 (£)]:[Year 2 (£)]])</f>
        <v>0</v>
      </c>
      <c r="G56" s="40"/>
      <c r="H56" s="10"/>
    </row>
    <row r="57" spans="1:8" ht="18.600000000000001">
      <c r="A57" s="12"/>
      <c r="B57" s="69" t="s">
        <v>117</v>
      </c>
      <c r="C57" s="39"/>
      <c r="D57" s="27">
        <v>0</v>
      </c>
      <c r="E57" s="27">
        <v>0</v>
      </c>
      <c r="F57" s="51">
        <f>SUM(Table3[[#This Row],[Year 1 (£)]:[Year 2 (£)]])</f>
        <v>0</v>
      </c>
      <c r="G57" s="40"/>
      <c r="H57" s="10"/>
    </row>
    <row r="58" spans="1:8" ht="18.600000000000001">
      <c r="A58" s="12"/>
      <c r="B58" s="69" t="s">
        <v>117</v>
      </c>
      <c r="C58" s="39"/>
      <c r="D58" s="27">
        <v>0</v>
      </c>
      <c r="E58" s="27">
        <v>0</v>
      </c>
      <c r="F58" s="51">
        <f>SUM(Table3[[#This Row],[Year 1 (£)]:[Year 2 (£)]])</f>
        <v>0</v>
      </c>
      <c r="G58" s="40"/>
      <c r="H58" s="10"/>
    </row>
    <row r="59" spans="1:8" ht="18.600000000000001">
      <c r="A59" s="12"/>
      <c r="B59" s="69" t="s">
        <v>117</v>
      </c>
      <c r="C59" s="39"/>
      <c r="D59" s="27">
        <v>0</v>
      </c>
      <c r="E59" s="27">
        <v>0</v>
      </c>
      <c r="F59" s="51">
        <f>SUM(Table3[[#This Row],[Year 1 (£)]:[Year 2 (£)]])</f>
        <v>0</v>
      </c>
      <c r="G59" s="40"/>
      <c r="H59" s="10"/>
    </row>
    <row r="60" spans="1:8" ht="18.600000000000001">
      <c r="A60" s="12"/>
      <c r="B60" s="69" t="s">
        <v>117</v>
      </c>
      <c r="C60" s="39"/>
      <c r="D60" s="27">
        <v>0</v>
      </c>
      <c r="E60" s="27">
        <v>0</v>
      </c>
      <c r="F60" s="51">
        <f>SUM(Table3[[#This Row],[Year 1 (£)]:[Year 2 (£)]])</f>
        <v>0</v>
      </c>
      <c r="G60" s="40"/>
      <c r="H60" s="10"/>
    </row>
    <row r="61" spans="1:8" ht="18.600000000000001">
      <c r="A61" s="12"/>
      <c r="B61" s="69" t="s">
        <v>117</v>
      </c>
      <c r="C61" s="39"/>
      <c r="D61" s="27">
        <v>0</v>
      </c>
      <c r="E61" s="27">
        <v>0</v>
      </c>
      <c r="F61" s="51">
        <f>SUM(Table3[[#This Row],[Year 1 (£)]:[Year 2 (£)]])</f>
        <v>0</v>
      </c>
      <c r="G61" s="40"/>
      <c r="H61" s="10"/>
    </row>
    <row r="62" spans="1:8" ht="27.95" customHeight="1">
      <c r="A62" s="12"/>
      <c r="B62" s="41" t="s">
        <v>118</v>
      </c>
      <c r="C62" s="42"/>
      <c r="D62" s="55">
        <f>SUM(Table3[Year 1 (£)])</f>
        <v>0</v>
      </c>
      <c r="E62" s="55">
        <f>SUM(Table3[Year 2 (£)])</f>
        <v>0</v>
      </c>
      <c r="F62" s="55">
        <f>SUM(Table3[Total])</f>
        <v>0</v>
      </c>
      <c r="G62" s="44"/>
      <c r="H62" s="10"/>
    </row>
    <row r="63" spans="1:8" ht="18.600000000000001">
      <c r="A63" s="12"/>
      <c r="B63" s="44"/>
      <c r="C63" s="44"/>
      <c r="D63" s="44"/>
      <c r="E63" s="44"/>
      <c r="F63" s="44"/>
      <c r="G63" s="44"/>
      <c r="H63" s="10"/>
    </row>
    <row r="64" spans="1:8" ht="18.600000000000001">
      <c r="A64" s="12"/>
      <c r="B64" s="97" t="s">
        <v>119</v>
      </c>
      <c r="C64" s="98"/>
      <c r="D64" s="98"/>
      <c r="E64" s="98"/>
      <c r="F64" s="98"/>
      <c r="G64" s="98"/>
      <c r="H64" s="10"/>
    </row>
    <row r="65" spans="1:8" ht="18.600000000000001">
      <c r="A65" s="12"/>
      <c r="B65" s="37" t="s">
        <v>82</v>
      </c>
      <c r="C65" s="37" t="s">
        <v>83</v>
      </c>
      <c r="D65" s="37" t="s">
        <v>84</v>
      </c>
      <c r="E65" s="37" t="s">
        <v>85</v>
      </c>
      <c r="F65" s="37" t="s">
        <v>86</v>
      </c>
      <c r="G65" s="37" t="s">
        <v>67</v>
      </c>
      <c r="H65" s="10"/>
    </row>
    <row r="66" spans="1:8" ht="18.600000000000001">
      <c r="A66" s="12"/>
      <c r="B66" s="28" t="s">
        <v>120</v>
      </c>
      <c r="C66" s="39" t="s">
        <v>121</v>
      </c>
      <c r="D66" s="27">
        <v>0</v>
      </c>
      <c r="E66" s="27">
        <v>0</v>
      </c>
      <c r="F66" s="51">
        <f>SUM(Table4[[#This Row],[Year 1 (£)]:[Year 2 (£)]])</f>
        <v>0</v>
      </c>
      <c r="G66" s="40" t="s">
        <v>122</v>
      </c>
      <c r="H66" s="10"/>
    </row>
    <row r="67" spans="1:8" ht="32.450000000000003">
      <c r="A67" s="12"/>
      <c r="B67" s="71" t="s">
        <v>123</v>
      </c>
      <c r="C67" s="39"/>
      <c r="D67" s="27">
        <v>0</v>
      </c>
      <c r="E67" s="27">
        <v>0</v>
      </c>
      <c r="F67" s="51">
        <f>SUM(Table4[[#This Row],[Year 1 (£)]:[Year 2 (£)]])</f>
        <v>0</v>
      </c>
      <c r="G67" s="40"/>
      <c r="H67" s="10"/>
    </row>
    <row r="68" spans="1:8" ht="32.450000000000003">
      <c r="A68" s="12"/>
      <c r="B68" s="71" t="s">
        <v>123</v>
      </c>
      <c r="C68" s="39"/>
      <c r="D68" s="27">
        <v>0</v>
      </c>
      <c r="E68" s="27">
        <v>0</v>
      </c>
      <c r="F68" s="51">
        <f>SUM(Table4[[#This Row],[Year 1 (£)]:[Year 2 (£)]])</f>
        <v>0</v>
      </c>
      <c r="G68" s="40"/>
      <c r="H68" s="10"/>
    </row>
    <row r="69" spans="1:8" ht="32.450000000000003">
      <c r="A69" s="12"/>
      <c r="B69" s="71" t="s">
        <v>123</v>
      </c>
      <c r="C69" s="39"/>
      <c r="D69" s="27">
        <v>0</v>
      </c>
      <c r="E69" s="27">
        <v>0</v>
      </c>
      <c r="F69" s="51">
        <f>SUM(Table4[[#This Row],[Year 1 (£)]:[Year 2 (£)]])</f>
        <v>0</v>
      </c>
      <c r="G69" s="40"/>
      <c r="H69" s="10"/>
    </row>
    <row r="70" spans="1:8" ht="32.450000000000003">
      <c r="A70" s="12"/>
      <c r="B70" s="71" t="s">
        <v>123</v>
      </c>
      <c r="C70" s="39"/>
      <c r="D70" s="27">
        <v>0</v>
      </c>
      <c r="E70" s="27">
        <v>0</v>
      </c>
      <c r="F70" s="51">
        <f>SUM(Table4[[#This Row],[Year 1 (£)]:[Year 2 (£)]])</f>
        <v>0</v>
      </c>
      <c r="G70" s="40"/>
      <c r="H70" s="10"/>
    </row>
    <row r="71" spans="1:8" ht="26.1" customHeight="1">
      <c r="A71" s="12"/>
      <c r="B71" s="41" t="s">
        <v>124</v>
      </c>
      <c r="C71" s="42"/>
      <c r="D71" s="55">
        <f>SUM(Table4[Year 1 (£)])</f>
        <v>0</v>
      </c>
      <c r="E71" s="55">
        <f>SUM(Table4[Year 2 (£)])</f>
        <v>0</v>
      </c>
      <c r="F71" s="55">
        <f>SUM(Table4[Total])</f>
        <v>0</v>
      </c>
      <c r="G71" s="44"/>
      <c r="H71" s="10"/>
    </row>
    <row r="72" spans="1:8" ht="18.600000000000001">
      <c r="A72" s="12"/>
      <c r="B72" s="44"/>
      <c r="C72" s="44"/>
      <c r="D72" s="44"/>
      <c r="E72" s="44"/>
      <c r="F72" s="44"/>
      <c r="G72" s="44"/>
      <c r="H72" s="10"/>
    </row>
    <row r="73" spans="1:8" ht="20.100000000000001" customHeight="1">
      <c r="A73" s="12"/>
      <c r="B73" s="97" t="s">
        <v>125</v>
      </c>
      <c r="C73" s="98"/>
      <c r="D73" s="98"/>
      <c r="E73" s="98"/>
      <c r="F73" s="98"/>
      <c r="G73" s="98"/>
      <c r="H73" s="10"/>
    </row>
    <row r="74" spans="1:8" ht="20.100000000000001" customHeight="1">
      <c r="A74" s="12"/>
      <c r="B74" s="37" t="s">
        <v>82</v>
      </c>
      <c r="C74" s="37" t="s">
        <v>83</v>
      </c>
      <c r="D74" s="37" t="s">
        <v>84</v>
      </c>
      <c r="E74" s="37" t="s">
        <v>85</v>
      </c>
      <c r="F74" s="37" t="s">
        <v>86</v>
      </c>
      <c r="G74" s="37" t="s">
        <v>67</v>
      </c>
      <c r="H74" s="10"/>
    </row>
    <row r="75" spans="1:8" ht="20.100000000000001" customHeight="1">
      <c r="A75" s="12"/>
      <c r="B75" s="28" t="s">
        <v>126</v>
      </c>
      <c r="C75" s="39" t="s">
        <v>127</v>
      </c>
      <c r="D75" s="27">
        <v>0</v>
      </c>
      <c r="E75" s="27">
        <v>0</v>
      </c>
      <c r="F75" s="51">
        <f>SUM(Table5[[#This Row],[Year 1 (£)]:[Year 2 (£)]])</f>
        <v>0</v>
      </c>
      <c r="G75" s="40"/>
      <c r="H75" s="10"/>
    </row>
    <row r="76" spans="1:8" ht="20.100000000000001" customHeight="1">
      <c r="A76" s="12"/>
      <c r="B76" s="28" t="s">
        <v>128</v>
      </c>
      <c r="C76" s="39" t="s">
        <v>129</v>
      </c>
      <c r="D76" s="27">
        <v>0</v>
      </c>
      <c r="E76" s="27">
        <v>0</v>
      </c>
      <c r="F76" s="51">
        <f>SUM(Table5[[#This Row],[Year 1 (£)]:[Year 2 (£)]])</f>
        <v>0</v>
      </c>
      <c r="G76" s="40"/>
      <c r="H76" s="10"/>
    </row>
    <row r="77" spans="1:8" ht="20.100000000000001" customHeight="1">
      <c r="A77" s="12"/>
      <c r="B77" s="28" t="s">
        <v>130</v>
      </c>
      <c r="C77" s="39" t="s">
        <v>131</v>
      </c>
      <c r="D77" s="27">
        <v>0</v>
      </c>
      <c r="E77" s="27">
        <v>0</v>
      </c>
      <c r="F77" s="51">
        <f>SUM(Table5[[#This Row],[Year 1 (£)]:[Year 2 (£)]])</f>
        <v>0</v>
      </c>
      <c r="G77" s="40"/>
      <c r="H77" s="10"/>
    </row>
    <row r="78" spans="1:8" ht="20.100000000000001" customHeight="1">
      <c r="A78" s="12"/>
      <c r="B78" s="28" t="s">
        <v>132</v>
      </c>
      <c r="C78" s="39" t="s">
        <v>133</v>
      </c>
      <c r="D78" s="27">
        <v>0</v>
      </c>
      <c r="E78" s="27">
        <v>0</v>
      </c>
      <c r="F78" s="51">
        <f>SUM(Table5[[#This Row],[Year 1 (£)]:[Year 2 (£)]])</f>
        <v>0</v>
      </c>
      <c r="G78" s="40"/>
      <c r="H78" s="10"/>
    </row>
    <row r="79" spans="1:8" ht="18.600000000000001">
      <c r="A79" s="12"/>
      <c r="B79" s="78" t="s">
        <v>134</v>
      </c>
      <c r="C79" s="39"/>
      <c r="D79" s="27">
        <v>0</v>
      </c>
      <c r="E79" s="27">
        <v>0</v>
      </c>
      <c r="F79" s="51">
        <f>SUM(Table5[[#This Row],[Year 1 (£)]:[Year 2 (£)]])</f>
        <v>0</v>
      </c>
      <c r="G79" s="40"/>
      <c r="H79" s="10"/>
    </row>
    <row r="80" spans="1:8" ht="18" customHeight="1">
      <c r="A80" s="12"/>
      <c r="B80" s="78" t="s">
        <v>134</v>
      </c>
      <c r="C80" s="39"/>
      <c r="D80" s="27">
        <v>0</v>
      </c>
      <c r="E80" s="27">
        <v>0</v>
      </c>
      <c r="F80" s="51">
        <f>SUM(Table5[[#This Row],[Year 1 (£)]:[Year 2 (£)]])</f>
        <v>0</v>
      </c>
      <c r="G80" s="40"/>
      <c r="H80" s="10"/>
    </row>
    <row r="81" spans="1:14" ht="18.600000000000001">
      <c r="A81" s="12"/>
      <c r="B81" s="78" t="s">
        <v>134</v>
      </c>
      <c r="C81" s="39"/>
      <c r="D81" s="27">
        <v>0</v>
      </c>
      <c r="E81" s="27">
        <v>0</v>
      </c>
      <c r="F81" s="51">
        <f>SUM(Table5[[#This Row],[Year 1 (£)]:[Year 2 (£)]])</f>
        <v>0</v>
      </c>
      <c r="G81" s="40"/>
      <c r="H81" s="10"/>
    </row>
    <row r="82" spans="1:14" ht="18.600000000000001">
      <c r="A82" s="12"/>
      <c r="B82" s="78" t="s">
        <v>134</v>
      </c>
      <c r="C82" s="39"/>
      <c r="D82" s="27">
        <v>0</v>
      </c>
      <c r="E82" s="27">
        <v>0</v>
      </c>
      <c r="F82" s="51">
        <f>SUM(Table5[[#This Row],[Year 1 (£)]:[Year 2 (£)]])</f>
        <v>0</v>
      </c>
      <c r="G82" s="40"/>
      <c r="H82" s="10"/>
    </row>
    <row r="83" spans="1:14" ht="26.1" customHeight="1">
      <c r="A83" s="12"/>
      <c r="B83" s="41" t="s">
        <v>135</v>
      </c>
      <c r="C83" s="42"/>
      <c r="D83" s="55">
        <f>SUM(Table5[Year 1 (£)])</f>
        <v>0</v>
      </c>
      <c r="E83" s="55">
        <f>SUM(Table5[Year 2 (£)])</f>
        <v>0</v>
      </c>
      <c r="F83" s="55">
        <f>SUM(Table5[Total])</f>
        <v>0</v>
      </c>
      <c r="G83" s="44"/>
      <c r="H83" s="10"/>
      <c r="N83"/>
    </row>
    <row r="84" spans="1:14" ht="18.600000000000001">
      <c r="A84" s="12"/>
      <c r="B84" s="44"/>
      <c r="C84" s="44"/>
      <c r="D84" s="44"/>
      <c r="E84" s="44"/>
      <c r="F84" s="44"/>
      <c r="G84" s="44"/>
      <c r="H84" s="10"/>
    </row>
    <row r="85" spans="1:14" ht="18.600000000000001">
      <c r="A85" s="12"/>
      <c r="B85" s="99" t="s">
        <v>136</v>
      </c>
      <c r="C85" s="98"/>
      <c r="D85" s="98"/>
      <c r="E85" s="98"/>
      <c r="F85" s="98"/>
      <c r="G85" s="98"/>
      <c r="H85" s="10"/>
    </row>
    <row r="86" spans="1:14" ht="18.600000000000001">
      <c r="A86" s="12"/>
      <c r="B86" s="43" t="s">
        <v>82</v>
      </c>
      <c r="C86" s="43" t="s">
        <v>83</v>
      </c>
      <c r="D86" s="43" t="s">
        <v>84</v>
      </c>
      <c r="E86" s="43" t="s">
        <v>85</v>
      </c>
      <c r="F86" s="43" t="s">
        <v>86</v>
      </c>
      <c r="G86" s="43" t="s">
        <v>67</v>
      </c>
      <c r="H86" s="10"/>
    </row>
    <row r="87" spans="1:14" ht="18.600000000000001">
      <c r="A87" s="12"/>
      <c r="B87" s="28" t="s">
        <v>137</v>
      </c>
      <c r="C87" s="39" t="s">
        <v>138</v>
      </c>
      <c r="D87" s="27">
        <v>0</v>
      </c>
      <c r="E87" s="27">
        <v>0</v>
      </c>
      <c r="F87" s="51">
        <f>SUM(Table6[[#This Row],[Year 1 (£)]:[Year 2 (£)]])</f>
        <v>0</v>
      </c>
      <c r="G87" s="40" t="s">
        <v>139</v>
      </c>
      <c r="H87" s="10"/>
    </row>
    <row r="88" spans="1:14" ht="18.600000000000001">
      <c r="A88" s="12"/>
      <c r="B88" s="71" t="s">
        <v>140</v>
      </c>
      <c r="C88" s="39"/>
      <c r="D88" s="27">
        <v>0</v>
      </c>
      <c r="E88" s="27">
        <v>0</v>
      </c>
      <c r="F88" s="51">
        <f>SUM(Table6[[#This Row],[Year 1 (£)]:[Year 2 (£)]])</f>
        <v>0</v>
      </c>
      <c r="G88" s="28"/>
      <c r="H88" s="10"/>
    </row>
    <row r="89" spans="1:14" ht="18.600000000000001">
      <c r="A89" s="12"/>
      <c r="B89" s="71" t="s">
        <v>140</v>
      </c>
      <c r="C89" s="39"/>
      <c r="D89" s="27">
        <v>0</v>
      </c>
      <c r="E89" s="27">
        <v>0</v>
      </c>
      <c r="F89" s="51">
        <f>SUM(Table6[[#This Row],[Year 1 (£)]:[Year 2 (£)]])</f>
        <v>0</v>
      </c>
      <c r="G89" s="28"/>
      <c r="H89" s="10"/>
    </row>
    <row r="90" spans="1:14" ht="28.5" customHeight="1">
      <c r="A90" s="45"/>
      <c r="B90" s="41" t="s">
        <v>141</v>
      </c>
      <c r="C90" s="41"/>
      <c r="D90" s="51">
        <f>SUM(Table6[Year 1 (£)])</f>
        <v>0</v>
      </c>
      <c r="E90" s="51">
        <f>SUM(Table6[Year 2 (£)])</f>
        <v>0</v>
      </c>
      <c r="F90" s="51">
        <f>SUM(Table6[Total])</f>
        <v>0</v>
      </c>
      <c r="G90" s="44"/>
      <c r="H90" s="10"/>
    </row>
    <row r="91" spans="1:14" ht="18.600000000000001">
      <c r="A91" s="12"/>
      <c r="B91" s="45"/>
      <c r="C91" s="45"/>
      <c r="D91" s="45"/>
      <c r="E91" s="45"/>
      <c r="F91" s="45"/>
      <c r="G91" s="44"/>
      <c r="H91" s="10"/>
    </row>
    <row r="92" spans="1:14" ht="18.600000000000001">
      <c r="A92" s="12"/>
      <c r="B92" s="44"/>
      <c r="C92" s="44"/>
      <c r="D92" s="44"/>
      <c r="E92" s="44"/>
      <c r="F92" s="45"/>
      <c r="G92" s="44"/>
      <c r="H92" s="10"/>
    </row>
    <row r="93" spans="1:14" ht="18.600000000000001">
      <c r="A93" s="12"/>
      <c r="B93" s="46" t="s">
        <v>142</v>
      </c>
      <c r="C93" s="35"/>
      <c r="D93" s="51">
        <f>SUM(Table2[Year 1 (£)], Table3[Year 1 (£)], Table4[Year 1 (£)], Table5[Year 1 (£)], Table6[Year 1 (£)])</f>
        <v>0</v>
      </c>
      <c r="E93" s="56">
        <f>SUM(Table2[Year 2 (£)], Table3[Year 2 (£)], Table4[Year 2 (£)], Table5[Year 2 (£)], Table6[Year 2 (£)])</f>
        <v>0</v>
      </c>
      <c r="F93" s="51">
        <f>SUM(Table2[Total], Table3[Budget Category], Table4[Total], Table5[Total], Table6[Total])</f>
        <v>0</v>
      </c>
      <c r="G93" s="44"/>
      <c r="H93" s="10"/>
    </row>
    <row r="94" spans="1:14" ht="18.600000000000001">
      <c r="A94" s="12"/>
      <c r="B94" s="44"/>
      <c r="C94" s="44"/>
      <c r="D94" s="44"/>
      <c r="E94" s="44"/>
      <c r="F94" s="44"/>
      <c r="G94" s="44"/>
      <c r="H94" s="10"/>
    </row>
    <row r="95" spans="1:14" ht="18.95" thickBot="1">
      <c r="A95" s="12"/>
      <c r="B95" s="44"/>
      <c r="C95" s="44"/>
      <c r="D95" s="44"/>
      <c r="E95" s="44"/>
      <c r="F95" s="44"/>
      <c r="G95" s="44"/>
      <c r="H95" s="10"/>
    </row>
    <row r="96" spans="1:14" ht="18.600000000000001" customHeight="1">
      <c r="A96" s="12"/>
      <c r="B96" s="85" t="s">
        <v>143</v>
      </c>
      <c r="C96" s="86"/>
      <c r="D96" s="62"/>
      <c r="E96" s="61"/>
      <c r="F96" s="61"/>
      <c r="G96" s="61"/>
      <c r="H96" s="10"/>
    </row>
    <row r="97" spans="1:8" ht="18.600000000000001" customHeight="1">
      <c r="A97" s="12"/>
      <c r="B97" s="87" t="s">
        <v>144</v>
      </c>
      <c r="C97" s="88"/>
      <c r="D97" s="62"/>
      <c r="E97" s="61"/>
      <c r="F97" s="61"/>
      <c r="G97" s="61"/>
      <c r="H97" s="10"/>
    </row>
    <row r="98" spans="1:8" ht="18.600000000000001" customHeight="1">
      <c r="A98" s="12"/>
      <c r="B98" s="87" t="s">
        <v>145</v>
      </c>
      <c r="C98" s="88"/>
      <c r="D98" s="62"/>
      <c r="E98" s="61"/>
      <c r="F98" s="61"/>
      <c r="G98" s="61"/>
      <c r="H98" s="10"/>
    </row>
    <row r="99" spans="1:8" ht="18.600000000000001" customHeight="1">
      <c r="A99" s="12"/>
      <c r="B99" s="87" t="s">
        <v>146</v>
      </c>
      <c r="C99" s="88"/>
      <c r="D99" s="62"/>
      <c r="E99" s="61"/>
      <c r="F99" s="61"/>
      <c r="G99" s="61"/>
      <c r="H99" s="10"/>
    </row>
    <row r="100" spans="1:8" ht="18.600000000000001" customHeight="1">
      <c r="A100" s="12"/>
      <c r="B100" s="87" t="s">
        <v>147</v>
      </c>
      <c r="C100" s="88"/>
      <c r="D100" s="62"/>
      <c r="E100" s="61"/>
      <c r="F100" s="61"/>
      <c r="G100" s="61"/>
      <c r="H100" s="10"/>
    </row>
    <row r="101" spans="1:8" ht="23.1" customHeight="1" thickBot="1">
      <c r="A101" s="12"/>
      <c r="B101" s="89" t="s">
        <v>148</v>
      </c>
      <c r="C101" s="90"/>
      <c r="D101" s="62"/>
      <c r="E101" s="61"/>
      <c r="F101" s="61"/>
      <c r="G101" s="61"/>
      <c r="H101" s="10"/>
    </row>
    <row r="102" spans="1:8" ht="18.600000000000001">
      <c r="A102" s="12"/>
      <c r="B102" s="61"/>
      <c r="C102" s="61"/>
      <c r="D102" s="61"/>
      <c r="E102" s="61"/>
      <c r="F102" s="61"/>
      <c r="G102" s="61"/>
      <c r="H102" s="10"/>
    </row>
    <row r="103" spans="1:8" ht="18.600000000000001">
      <c r="A103" s="12"/>
      <c r="B103" s="44"/>
      <c r="C103" s="44"/>
      <c r="D103" s="44"/>
      <c r="E103" s="44"/>
      <c r="F103" s="44"/>
      <c r="G103" s="44"/>
      <c r="H103" s="10"/>
    </row>
    <row r="104" spans="1:8" ht="18.600000000000001">
      <c r="A104" s="12"/>
      <c r="B104" s="44"/>
      <c r="C104" s="44"/>
      <c r="D104" s="44"/>
      <c r="E104" s="44"/>
      <c r="F104" s="44"/>
      <c r="G104" s="44"/>
      <c r="H104" s="10"/>
    </row>
    <row r="105" spans="1:8" ht="18.600000000000001">
      <c r="A105" s="12"/>
      <c r="B105" s="44"/>
      <c r="C105" s="44"/>
      <c r="D105" s="44"/>
      <c r="E105" s="44"/>
      <c r="F105" s="44"/>
      <c r="G105" s="44"/>
      <c r="H105" s="10"/>
    </row>
    <row r="106" spans="1:8" ht="18.600000000000001">
      <c r="A106" s="12"/>
      <c r="B106" s="44"/>
      <c r="C106" s="44"/>
      <c r="D106" s="44"/>
      <c r="E106" s="44"/>
      <c r="F106" s="44"/>
      <c r="G106" s="44"/>
      <c r="H106" s="10"/>
    </row>
    <row r="107" spans="1:8" ht="18.600000000000001">
      <c r="A107" s="12"/>
      <c r="B107" s="44"/>
      <c r="C107" s="44"/>
      <c r="D107" s="44"/>
      <c r="E107" s="44"/>
      <c r="F107" s="44"/>
      <c r="G107" s="44"/>
      <c r="H107" s="10"/>
    </row>
    <row r="108" spans="1:8" ht="18.600000000000001">
      <c r="A108" s="12"/>
      <c r="B108" s="44"/>
      <c r="C108" s="44"/>
      <c r="D108" s="44"/>
      <c r="E108" s="44"/>
      <c r="F108" s="44"/>
      <c r="G108" s="44"/>
      <c r="H108" s="10"/>
    </row>
    <row r="109" spans="1:8" ht="18.600000000000001">
      <c r="A109" s="12"/>
      <c r="B109" s="44"/>
      <c r="C109" s="44"/>
      <c r="D109" s="44"/>
      <c r="E109" s="44"/>
      <c r="F109" s="44"/>
      <c r="G109" s="44"/>
      <c r="H109" s="10"/>
    </row>
    <row r="110" spans="1:8" ht="18.600000000000001">
      <c r="A110" s="12"/>
      <c r="B110" s="44"/>
      <c r="C110" s="44"/>
      <c r="D110" s="44"/>
      <c r="E110" s="44"/>
      <c r="F110" s="44"/>
      <c r="G110" s="44"/>
      <c r="H110" s="10"/>
    </row>
    <row r="111" spans="1:8" ht="18.600000000000001">
      <c r="A111" s="12"/>
      <c r="B111" s="44"/>
      <c r="C111" s="44"/>
      <c r="D111" s="44"/>
      <c r="E111" s="44"/>
      <c r="F111" s="44"/>
      <c r="G111" s="44"/>
      <c r="H111" s="10"/>
    </row>
    <row r="112" spans="1:8" ht="18.600000000000001">
      <c r="A112" s="12"/>
      <c r="B112" s="44"/>
      <c r="C112" s="44"/>
      <c r="D112" s="44"/>
      <c r="E112" s="44"/>
      <c r="F112" s="44"/>
      <c r="G112" s="44"/>
      <c r="H112" s="10"/>
    </row>
    <row r="113" spans="1:8" ht="18.600000000000001">
      <c r="A113" s="10"/>
      <c r="B113" s="44"/>
      <c r="C113" s="44"/>
      <c r="D113" s="44"/>
      <c r="E113" s="44"/>
      <c r="F113" s="44"/>
      <c r="G113" s="44"/>
      <c r="H113" s="10"/>
    </row>
    <row r="114" spans="1:8" ht="18.600000000000001">
      <c r="A114" s="10"/>
      <c r="B114" s="44"/>
      <c r="C114" s="44"/>
      <c r="D114" s="44"/>
      <c r="E114" s="44"/>
      <c r="F114" s="44"/>
      <c r="G114" s="44"/>
      <c r="H114" s="10"/>
    </row>
    <row r="115" spans="1:8" ht="18.600000000000001">
      <c r="A115" s="10"/>
      <c r="B115" s="44"/>
      <c r="C115" s="44"/>
      <c r="D115" s="44"/>
      <c r="E115" s="44"/>
      <c r="F115" s="44"/>
      <c r="G115" s="44"/>
      <c r="H115" s="10"/>
    </row>
    <row r="116" spans="1:8" ht="18.600000000000001">
      <c r="A116" s="10"/>
      <c r="B116" s="44"/>
      <c r="C116" s="44"/>
      <c r="D116" s="44"/>
      <c r="E116" s="44"/>
      <c r="F116" s="44"/>
      <c r="G116" s="44"/>
      <c r="H116" s="10"/>
    </row>
    <row r="117" spans="1:8" ht="18.600000000000001">
      <c r="A117" s="10"/>
      <c r="B117" s="44"/>
      <c r="C117" s="44"/>
      <c r="D117" s="44"/>
      <c r="E117" s="44"/>
      <c r="F117" s="44"/>
      <c r="G117" s="44"/>
      <c r="H117" s="10"/>
    </row>
    <row r="118" spans="1:8" ht="18.600000000000001">
      <c r="A118" s="10"/>
      <c r="B118" s="44"/>
      <c r="C118" s="44"/>
      <c r="D118" s="44"/>
      <c r="E118" s="44"/>
      <c r="F118" s="44"/>
      <c r="G118" s="44"/>
      <c r="H118" s="10"/>
    </row>
    <row r="119" spans="1:8" ht="18.600000000000001">
      <c r="B119" s="44"/>
      <c r="C119" s="44"/>
      <c r="D119" s="44"/>
      <c r="E119" s="44"/>
      <c r="F119" s="44"/>
      <c r="G119" s="44"/>
    </row>
    <row r="120" spans="1:8" ht="18.600000000000001">
      <c r="B120" s="44"/>
      <c r="C120" s="44"/>
      <c r="D120" s="44"/>
      <c r="E120" s="44"/>
      <c r="F120" s="44"/>
      <c r="G120" s="44"/>
    </row>
    <row r="121" spans="1:8" ht="18.600000000000001">
      <c r="B121" s="44"/>
      <c r="C121" s="44"/>
      <c r="D121" s="44"/>
      <c r="E121" s="44"/>
      <c r="F121" s="44"/>
      <c r="G121" s="44"/>
    </row>
    <row r="122" spans="1:8" ht="18.600000000000001">
      <c r="B122" s="44"/>
      <c r="C122" s="44"/>
      <c r="D122" s="44"/>
      <c r="E122" s="44"/>
      <c r="F122" s="44"/>
      <c r="G122" s="44"/>
    </row>
    <row r="123" spans="1:8" ht="18.600000000000001">
      <c r="B123" s="44"/>
      <c r="C123" s="44"/>
      <c r="D123" s="44"/>
      <c r="E123" s="44"/>
      <c r="F123" s="44"/>
      <c r="G123" s="44"/>
    </row>
    <row r="124" spans="1:8" ht="18.600000000000001">
      <c r="B124" s="44"/>
      <c r="C124" s="44"/>
      <c r="D124" s="44"/>
      <c r="E124" s="44"/>
      <c r="F124" s="44"/>
      <c r="G124" s="44"/>
    </row>
    <row r="125" spans="1:8" ht="18.600000000000001">
      <c r="B125" s="44"/>
      <c r="C125" s="44"/>
      <c r="D125" s="44"/>
      <c r="E125" s="44"/>
      <c r="F125" s="44"/>
      <c r="G125" s="44"/>
    </row>
    <row r="126" spans="1:8" ht="18.600000000000001">
      <c r="B126" s="44"/>
      <c r="C126" s="44"/>
      <c r="D126" s="44"/>
      <c r="E126" s="44"/>
      <c r="F126" s="44"/>
      <c r="G126" s="44"/>
    </row>
    <row r="127" spans="1:8" ht="18.600000000000001">
      <c r="B127" s="44"/>
      <c r="C127" s="44"/>
      <c r="D127" s="44"/>
      <c r="E127" s="44"/>
      <c r="F127" s="44"/>
      <c r="G127" s="44"/>
    </row>
    <row r="128" spans="1:8" ht="18.600000000000001">
      <c r="B128" s="44"/>
      <c r="C128" s="44"/>
      <c r="D128" s="44"/>
      <c r="E128" s="44"/>
      <c r="F128" s="44"/>
      <c r="G128" s="44"/>
    </row>
    <row r="129" spans="2:7" ht="18.600000000000001">
      <c r="B129" s="44"/>
      <c r="C129" s="44"/>
      <c r="D129" s="44"/>
      <c r="E129" s="44"/>
      <c r="F129" s="44"/>
      <c r="G129" s="44"/>
    </row>
    <row r="130" spans="2:7" ht="18.600000000000001">
      <c r="B130" s="44"/>
      <c r="C130" s="44"/>
      <c r="D130" s="44"/>
      <c r="E130" s="44"/>
      <c r="F130" s="44"/>
      <c r="G130" s="44"/>
    </row>
    <row r="131" spans="2:7" ht="18.600000000000001">
      <c r="B131" s="44"/>
      <c r="C131" s="44"/>
      <c r="D131" s="44"/>
      <c r="E131" s="44"/>
      <c r="F131" s="44"/>
      <c r="G131" s="44"/>
    </row>
    <row r="132" spans="2:7" ht="18.600000000000001">
      <c r="B132" s="44"/>
      <c r="C132" s="44"/>
      <c r="D132" s="44"/>
      <c r="E132" s="44"/>
      <c r="F132" s="44"/>
      <c r="G132" s="44"/>
    </row>
    <row r="133" spans="2:7" ht="15.95">
      <c r="B133" s="10"/>
      <c r="C133" s="10"/>
      <c r="D133" s="10"/>
      <c r="E133" s="10"/>
      <c r="F133" s="10"/>
      <c r="G133" s="10"/>
    </row>
    <row r="134" spans="2:7" ht="15.95">
      <c r="B134" s="10"/>
      <c r="C134" s="10"/>
      <c r="D134" s="10"/>
      <c r="E134" s="10"/>
      <c r="F134" s="10"/>
      <c r="G134" s="10"/>
    </row>
    <row r="135" spans="2:7" ht="15.95">
      <c r="B135" s="10"/>
      <c r="C135" s="10"/>
      <c r="D135" s="10"/>
      <c r="E135" s="10"/>
      <c r="F135" s="10"/>
      <c r="G135" s="10"/>
    </row>
    <row r="136" spans="2:7" ht="15.95">
      <c r="B136" s="10"/>
      <c r="C136" s="10"/>
      <c r="D136" s="10"/>
      <c r="E136" s="10"/>
      <c r="F136" s="10"/>
      <c r="G136" s="10"/>
    </row>
    <row r="137" spans="2:7" ht="15.95">
      <c r="B137" s="10"/>
      <c r="C137" s="10"/>
      <c r="D137" s="10"/>
      <c r="E137" s="10"/>
      <c r="F137" s="10"/>
      <c r="G137" s="10"/>
    </row>
    <row r="138" spans="2:7" ht="15.95">
      <c r="B138" s="10"/>
      <c r="C138" s="10"/>
      <c r="D138" s="10"/>
      <c r="E138" s="10"/>
      <c r="F138" s="10"/>
      <c r="G138" s="10"/>
    </row>
  </sheetData>
  <sheetProtection formatCells="0" formatColumns="0" formatRows="0" insertColumns="0" insertRows="0" deleteColumns="0" deleteRows="0" selectLockedCells="1" sort="0"/>
  <protectedRanges>
    <protectedRange sqref="C4:C6 C1:D3 A1:A134 B1:B135 C7:D135 E1:G135" name="Range1"/>
  </protectedRanges>
  <mergeCells count="17">
    <mergeCell ref="B96:C96"/>
    <mergeCell ref="B98:C98"/>
    <mergeCell ref="B99:C99"/>
    <mergeCell ref="B100:C100"/>
    <mergeCell ref="B101:C101"/>
    <mergeCell ref="B97:C97"/>
    <mergeCell ref="B13:E13"/>
    <mergeCell ref="B8:G8"/>
    <mergeCell ref="B85:G85"/>
    <mergeCell ref="B31:G31"/>
    <mergeCell ref="B64:G64"/>
    <mergeCell ref="B73:G73"/>
    <mergeCell ref="C4:D4"/>
    <mergeCell ref="C5:D5"/>
    <mergeCell ref="C6:D6"/>
    <mergeCell ref="B1:G1"/>
    <mergeCell ref="B2:G2"/>
  </mergeCells>
  <phoneticPr fontId="20" type="noConversion"/>
  <conditionalFormatting sqref="G10">
    <cfRule type="cellIs" dxfId="76" priority="1" operator="equal">
      <formula>"✗ Not Balanced"</formula>
    </cfRule>
    <cfRule type="cellIs" dxfId="75" priority="3" operator="equal">
      <formula>"✓ Balanced"</formula>
    </cfRule>
  </conditionalFormatting>
  <conditionalFormatting sqref="K8">
    <cfRule type="cellIs" dxfId="74" priority="2" operator="equal">
      <formula>"✗ Not Balanced"</formula>
    </cfRule>
  </conditionalFormatting>
  <conditionalFormatting sqref="N8">
    <cfRule type="cellIs" dxfId="73" priority="4" operator="equal">
      <formula>"✓ Balanced"</formula>
    </cfRule>
  </conditionalFormatting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&amp;L_x000D_&amp;1#&amp;"Calibri"&amp;10&amp;K000000 Macmillan Internal</oddFooter>
  </headerFooter>
  <legacy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52C2C-A811-4B51-8E80-B3DBB720D82F}">
  <dimension ref="B1:G79"/>
  <sheetViews>
    <sheetView zoomScale="80" zoomScaleNormal="80" workbookViewId="0">
      <selection activeCell="I10" sqref="I10"/>
    </sheetView>
  </sheetViews>
  <sheetFormatPr defaultRowHeight="14.45"/>
  <cols>
    <col min="1" max="1" width="5" customWidth="1"/>
    <col min="2" max="2" width="67.140625" customWidth="1"/>
    <col min="3" max="3" width="86.42578125" customWidth="1"/>
  </cols>
  <sheetData>
    <row r="1" spans="2:7" ht="28.5">
      <c r="B1" s="91" t="s">
        <v>149</v>
      </c>
      <c r="C1" s="100"/>
      <c r="D1" s="7"/>
      <c r="E1" s="7"/>
      <c r="F1" s="7"/>
      <c r="G1" s="7"/>
    </row>
    <row r="2" spans="2:7" ht="18.600000000000001">
      <c r="B2" s="92" t="s">
        <v>150</v>
      </c>
      <c r="C2" s="101"/>
      <c r="D2" s="7"/>
      <c r="E2" s="7"/>
      <c r="F2" s="7"/>
      <c r="G2" s="7"/>
    </row>
    <row r="3" spans="2:7" ht="18.600000000000001">
      <c r="B3" s="7"/>
      <c r="C3" s="7"/>
      <c r="D3" s="7"/>
      <c r="E3" s="7"/>
      <c r="F3" s="7"/>
      <c r="G3" s="7"/>
    </row>
    <row r="4" spans="2:7" ht="23.45">
      <c r="B4" s="63" t="s">
        <v>82</v>
      </c>
      <c r="C4" s="63" t="s">
        <v>151</v>
      </c>
      <c r="D4" s="7"/>
      <c r="E4" s="7"/>
      <c r="F4" s="7"/>
      <c r="G4" s="7"/>
    </row>
    <row r="5" spans="2:7" ht="20.100000000000001" customHeight="1">
      <c r="B5" s="76" t="s">
        <v>81</v>
      </c>
      <c r="C5" s="77"/>
      <c r="D5" s="7"/>
      <c r="E5" s="7"/>
      <c r="F5" s="7"/>
      <c r="G5" s="7"/>
    </row>
    <row r="6" spans="2:7" ht="39.950000000000003" customHeight="1">
      <c r="B6" s="64" t="s">
        <v>152</v>
      </c>
      <c r="C6" s="65" t="s">
        <v>153</v>
      </c>
      <c r="D6" s="7"/>
      <c r="E6" s="7"/>
      <c r="F6" s="7"/>
      <c r="G6" s="7"/>
    </row>
    <row r="7" spans="2:7" ht="39.950000000000003" customHeight="1">
      <c r="B7" s="64" t="s">
        <v>154</v>
      </c>
      <c r="C7" s="65" t="s">
        <v>153</v>
      </c>
      <c r="D7" s="7"/>
      <c r="E7" s="7"/>
      <c r="F7" s="7"/>
      <c r="G7" s="7"/>
    </row>
    <row r="8" spans="2:7" ht="39.950000000000003" customHeight="1">
      <c r="B8" s="64" t="s">
        <v>155</v>
      </c>
      <c r="C8" s="65" t="s">
        <v>153</v>
      </c>
      <c r="D8" s="7"/>
      <c r="E8" s="7"/>
      <c r="F8" s="7"/>
      <c r="G8" s="7"/>
    </row>
    <row r="9" spans="2:7" ht="39.950000000000003" customHeight="1">
      <c r="B9" s="66" t="s">
        <v>156</v>
      </c>
      <c r="C9" s="67" t="s">
        <v>153</v>
      </c>
      <c r="D9" s="7"/>
      <c r="E9" s="7"/>
      <c r="F9" s="7"/>
      <c r="G9" s="7"/>
    </row>
    <row r="10" spans="2:7" ht="39.950000000000003" customHeight="1">
      <c r="B10" s="64" t="s">
        <v>157</v>
      </c>
      <c r="C10" s="65" t="s">
        <v>153</v>
      </c>
      <c r="D10" s="7"/>
      <c r="E10" s="7"/>
      <c r="F10" s="7"/>
      <c r="G10" s="7"/>
    </row>
    <row r="11" spans="2:7" ht="39.950000000000003" customHeight="1">
      <c r="B11" s="68"/>
      <c r="C11" s="68"/>
      <c r="D11" s="7"/>
      <c r="E11" s="7"/>
      <c r="F11" s="7"/>
      <c r="G11" s="7"/>
    </row>
    <row r="12" spans="2:7" ht="20.100000000000001" customHeight="1">
      <c r="B12" s="76" t="s">
        <v>100</v>
      </c>
      <c r="C12" s="77"/>
      <c r="D12" s="7"/>
      <c r="E12" s="7"/>
      <c r="F12" s="7"/>
      <c r="G12" s="7"/>
    </row>
    <row r="13" spans="2:7" ht="39.950000000000003" customHeight="1">
      <c r="B13" s="64" t="s">
        <v>158</v>
      </c>
      <c r="C13" s="65" t="s">
        <v>153</v>
      </c>
      <c r="D13" s="7"/>
      <c r="E13" s="7"/>
      <c r="F13" s="7"/>
      <c r="G13" s="7"/>
    </row>
    <row r="14" spans="2:7" ht="39.950000000000003" customHeight="1">
      <c r="B14" s="64" t="s">
        <v>159</v>
      </c>
      <c r="C14" s="65" t="s">
        <v>153</v>
      </c>
      <c r="D14" s="7"/>
      <c r="E14" s="7"/>
      <c r="F14" s="7"/>
      <c r="G14" s="7"/>
    </row>
    <row r="15" spans="2:7" ht="39.950000000000003" customHeight="1">
      <c r="B15" s="64" t="s">
        <v>160</v>
      </c>
      <c r="C15" s="65" t="s">
        <v>153</v>
      </c>
      <c r="D15" s="7"/>
      <c r="E15" s="7"/>
      <c r="F15" s="7"/>
      <c r="G15" s="7"/>
    </row>
    <row r="16" spans="2:7" ht="39.950000000000003" customHeight="1">
      <c r="B16" s="64" t="s">
        <v>161</v>
      </c>
      <c r="C16" s="65" t="s">
        <v>153</v>
      </c>
      <c r="D16" s="7"/>
      <c r="E16" s="7"/>
      <c r="F16" s="7"/>
      <c r="G16" s="7"/>
    </row>
    <row r="17" spans="2:7" ht="39.950000000000003" customHeight="1">
      <c r="B17" s="64" t="s">
        <v>162</v>
      </c>
      <c r="C17" s="65" t="s">
        <v>153</v>
      </c>
      <c r="D17" s="7"/>
      <c r="E17" s="7"/>
      <c r="F17" s="7"/>
      <c r="G17" s="7"/>
    </row>
    <row r="18" spans="2:7" ht="39.950000000000003" customHeight="1">
      <c r="B18" s="64"/>
      <c r="C18" s="65"/>
      <c r="D18" s="7"/>
      <c r="E18" s="7"/>
      <c r="F18" s="7"/>
      <c r="G18" s="7"/>
    </row>
    <row r="19" spans="2:7" ht="20.100000000000001" customHeight="1">
      <c r="B19" s="76" t="s">
        <v>163</v>
      </c>
      <c r="C19" s="77"/>
      <c r="D19" s="7"/>
      <c r="E19" s="7"/>
      <c r="F19" s="7"/>
      <c r="G19" s="7"/>
    </row>
    <row r="20" spans="2:7" ht="39.950000000000003" customHeight="1">
      <c r="B20" s="64" t="s">
        <v>164</v>
      </c>
      <c r="C20" s="65" t="s">
        <v>153</v>
      </c>
      <c r="D20" s="7"/>
      <c r="E20" s="7"/>
      <c r="F20" s="7"/>
      <c r="G20" s="7"/>
    </row>
    <row r="21" spans="2:7" ht="39.950000000000003" customHeight="1">
      <c r="B21" s="64" t="s">
        <v>165</v>
      </c>
      <c r="C21" s="65" t="s">
        <v>153</v>
      </c>
      <c r="D21" s="7"/>
      <c r="E21" s="7"/>
      <c r="F21" s="7"/>
      <c r="G21" s="7"/>
    </row>
    <row r="22" spans="2:7" ht="39.950000000000003" customHeight="1">
      <c r="B22" s="64" t="s">
        <v>165</v>
      </c>
      <c r="C22" s="65" t="s">
        <v>153</v>
      </c>
      <c r="D22" s="7"/>
      <c r="E22" s="7"/>
      <c r="F22" s="7"/>
      <c r="G22" s="7"/>
    </row>
    <row r="23" spans="2:7" ht="39.950000000000003" customHeight="1">
      <c r="B23" s="64"/>
      <c r="C23" s="65"/>
      <c r="D23" s="7"/>
      <c r="E23" s="7"/>
      <c r="F23" s="7"/>
      <c r="G23" s="7"/>
    </row>
    <row r="24" spans="2:7" ht="20.100000000000001" customHeight="1">
      <c r="B24" s="76" t="s">
        <v>166</v>
      </c>
      <c r="C24" s="77"/>
      <c r="D24" s="7"/>
      <c r="E24" s="7"/>
      <c r="F24" s="7"/>
      <c r="G24" s="7"/>
    </row>
    <row r="25" spans="2:7" ht="39.950000000000003" customHeight="1">
      <c r="B25" s="64" t="s">
        <v>167</v>
      </c>
      <c r="C25" s="65" t="s">
        <v>153</v>
      </c>
      <c r="D25" s="7"/>
      <c r="E25" s="7"/>
      <c r="F25" s="7"/>
      <c r="G25" s="7"/>
    </row>
    <row r="26" spans="2:7" ht="39.950000000000003" customHeight="1">
      <c r="B26" s="64" t="s">
        <v>168</v>
      </c>
      <c r="C26" s="65" t="s">
        <v>153</v>
      </c>
      <c r="D26" s="7"/>
      <c r="E26" s="7"/>
      <c r="F26" s="7"/>
      <c r="G26" s="7"/>
    </row>
    <row r="27" spans="2:7" ht="39.950000000000003" customHeight="1">
      <c r="B27" s="64"/>
      <c r="C27" s="65"/>
      <c r="D27" s="7"/>
      <c r="E27" s="7"/>
      <c r="F27" s="7"/>
      <c r="G27" s="7"/>
    </row>
    <row r="28" spans="2:7" ht="39.950000000000003" customHeight="1">
      <c r="B28" s="64"/>
      <c r="C28" s="65"/>
      <c r="D28" s="7"/>
      <c r="E28" s="7"/>
      <c r="F28" s="7"/>
      <c r="G28" s="7"/>
    </row>
    <row r="29" spans="2:7" ht="20.100000000000001" customHeight="1">
      <c r="B29" s="76" t="s">
        <v>169</v>
      </c>
      <c r="C29" s="77"/>
      <c r="D29" s="7"/>
      <c r="E29" s="7"/>
      <c r="F29" s="7"/>
      <c r="G29" s="7"/>
    </row>
    <row r="30" spans="2:7" ht="39.950000000000003" customHeight="1">
      <c r="B30" s="64" t="s">
        <v>170</v>
      </c>
      <c r="C30" s="65" t="s">
        <v>153</v>
      </c>
      <c r="D30" s="7"/>
      <c r="E30" s="7"/>
      <c r="F30" s="7"/>
      <c r="G30" s="7"/>
    </row>
    <row r="31" spans="2:7" ht="39.950000000000003" customHeight="1">
      <c r="B31" s="64" t="s">
        <v>171</v>
      </c>
      <c r="C31" s="65" t="s">
        <v>153</v>
      </c>
      <c r="D31" s="7"/>
      <c r="E31" s="7"/>
      <c r="F31" s="7"/>
      <c r="G31" s="7"/>
    </row>
    <row r="32" spans="2:7" ht="39.950000000000003" customHeight="1">
      <c r="B32" s="64" t="s">
        <v>172</v>
      </c>
      <c r="C32" s="65" t="s">
        <v>153</v>
      </c>
      <c r="D32" s="7"/>
      <c r="E32" s="7"/>
      <c r="F32" s="7"/>
      <c r="G32" s="7"/>
    </row>
    <row r="33" spans="2:7" ht="39.950000000000003" customHeight="1">
      <c r="B33" s="64"/>
      <c r="C33" s="65"/>
      <c r="D33" s="7"/>
      <c r="E33" s="7"/>
      <c r="F33" s="7"/>
      <c r="G33" s="7"/>
    </row>
    <row r="34" spans="2:7" ht="20.100000000000001" customHeight="1">
      <c r="B34" s="76" t="s">
        <v>173</v>
      </c>
      <c r="C34" s="77"/>
      <c r="D34" s="7"/>
      <c r="E34" s="7"/>
      <c r="F34" s="7"/>
      <c r="G34" s="7"/>
    </row>
    <row r="35" spans="2:7" ht="39.950000000000003" customHeight="1">
      <c r="B35" s="64" t="s">
        <v>174</v>
      </c>
      <c r="C35" s="65" t="s">
        <v>153</v>
      </c>
      <c r="D35" s="7"/>
      <c r="E35" s="7"/>
      <c r="F35" s="7"/>
      <c r="G35" s="7"/>
    </row>
    <row r="36" spans="2:7" ht="39.950000000000003" customHeight="1">
      <c r="B36" s="64" t="s">
        <v>175</v>
      </c>
      <c r="C36" s="65" t="s">
        <v>153</v>
      </c>
      <c r="D36" s="7"/>
      <c r="E36" s="7"/>
      <c r="F36" s="7"/>
      <c r="G36" s="7"/>
    </row>
    <row r="37" spans="2:7" ht="39.950000000000003" customHeight="1">
      <c r="B37" s="64" t="s">
        <v>176</v>
      </c>
      <c r="C37" s="65" t="s">
        <v>153</v>
      </c>
      <c r="D37" s="7"/>
      <c r="E37" s="7"/>
      <c r="F37" s="7"/>
      <c r="G37" s="7"/>
    </row>
    <row r="38" spans="2:7" ht="39.950000000000003" customHeight="1">
      <c r="B38" s="64"/>
      <c r="C38" s="65"/>
      <c r="D38" s="7"/>
      <c r="E38" s="7"/>
      <c r="F38" s="7"/>
      <c r="G38" s="7"/>
    </row>
    <row r="39" spans="2:7" ht="18.600000000000001">
      <c r="B39" s="7"/>
      <c r="C39" s="7"/>
      <c r="D39" s="7"/>
      <c r="E39" s="7"/>
      <c r="F39" s="7"/>
      <c r="G39" s="7"/>
    </row>
    <row r="40" spans="2:7" ht="18.600000000000001">
      <c r="B40" s="7"/>
      <c r="C40" s="7"/>
      <c r="D40" s="7"/>
      <c r="E40" s="7"/>
      <c r="F40" s="7"/>
      <c r="G40" s="7"/>
    </row>
    <row r="41" spans="2:7" ht="18.600000000000001">
      <c r="B41" s="7"/>
      <c r="C41" s="7"/>
      <c r="D41" s="7"/>
      <c r="E41" s="7"/>
      <c r="F41" s="7"/>
      <c r="G41" s="7"/>
    </row>
    <row r="42" spans="2:7" ht="18.600000000000001">
      <c r="B42" s="7"/>
      <c r="C42" s="7"/>
      <c r="D42" s="7"/>
      <c r="E42" s="7"/>
      <c r="F42" s="7"/>
      <c r="G42" s="7"/>
    </row>
    <row r="43" spans="2:7" ht="18.600000000000001">
      <c r="B43" s="7"/>
      <c r="C43" s="7"/>
      <c r="D43" s="7"/>
      <c r="E43" s="7"/>
      <c r="F43" s="7"/>
      <c r="G43" s="7"/>
    </row>
    <row r="44" spans="2:7" ht="18.600000000000001">
      <c r="B44" s="7"/>
      <c r="C44" s="7"/>
      <c r="D44" s="7"/>
      <c r="E44" s="7"/>
      <c r="F44" s="7"/>
      <c r="G44" s="7"/>
    </row>
    <row r="45" spans="2:7" ht="18.600000000000001">
      <c r="B45" s="7"/>
      <c r="C45" s="7"/>
      <c r="D45" s="7"/>
      <c r="E45" s="7"/>
      <c r="F45" s="7"/>
      <c r="G45" s="7"/>
    </row>
    <row r="46" spans="2:7" ht="18.600000000000001">
      <c r="B46" s="7"/>
      <c r="C46" s="7"/>
      <c r="D46" s="7"/>
      <c r="E46" s="7"/>
      <c r="F46" s="7"/>
      <c r="G46" s="7"/>
    </row>
    <row r="47" spans="2:7" ht="18.600000000000001">
      <c r="B47" s="7"/>
      <c r="C47" s="7"/>
      <c r="D47" s="7"/>
      <c r="E47" s="7"/>
      <c r="F47" s="7"/>
      <c r="G47" s="7"/>
    </row>
    <row r="48" spans="2:7" ht="18.600000000000001">
      <c r="B48" s="7"/>
      <c r="C48" s="7"/>
      <c r="D48" s="7"/>
      <c r="E48" s="7"/>
      <c r="F48" s="7"/>
      <c r="G48" s="7"/>
    </row>
    <row r="49" spans="2:7" ht="18.600000000000001">
      <c r="B49" s="7"/>
      <c r="C49" s="7"/>
      <c r="D49" s="7"/>
      <c r="E49" s="7"/>
      <c r="F49" s="7"/>
      <c r="G49" s="7"/>
    </row>
    <row r="50" spans="2:7" ht="18.600000000000001">
      <c r="B50" s="7"/>
      <c r="C50" s="7"/>
      <c r="D50" s="7"/>
      <c r="E50" s="7"/>
      <c r="F50" s="7"/>
      <c r="G50" s="7"/>
    </row>
    <row r="51" spans="2:7" ht="18.600000000000001">
      <c r="B51" s="7"/>
      <c r="C51" s="7"/>
      <c r="D51" s="7"/>
      <c r="E51" s="7"/>
      <c r="F51" s="7"/>
      <c r="G51" s="7"/>
    </row>
    <row r="52" spans="2:7" ht="18.600000000000001">
      <c r="B52" s="7"/>
      <c r="C52" s="7"/>
      <c r="D52" s="7"/>
      <c r="E52" s="7"/>
      <c r="F52" s="7"/>
      <c r="G52" s="7"/>
    </row>
    <row r="53" spans="2:7" ht="18.600000000000001">
      <c r="B53" s="7"/>
      <c r="C53" s="7"/>
      <c r="D53" s="7"/>
      <c r="E53" s="7"/>
      <c r="F53" s="7"/>
      <c r="G53" s="7"/>
    </row>
    <row r="54" spans="2:7" ht="18.600000000000001">
      <c r="B54" s="7"/>
      <c r="C54" s="7"/>
      <c r="D54" s="7"/>
      <c r="E54" s="7"/>
      <c r="F54" s="7"/>
      <c r="G54" s="7"/>
    </row>
    <row r="55" spans="2:7" ht="18.600000000000001">
      <c r="B55" s="7"/>
      <c r="C55" s="7"/>
      <c r="D55" s="7"/>
      <c r="E55" s="7"/>
      <c r="F55" s="7"/>
      <c r="G55" s="7"/>
    </row>
    <row r="56" spans="2:7" ht="18.600000000000001">
      <c r="B56" s="7"/>
      <c r="C56" s="7"/>
      <c r="D56" s="7"/>
      <c r="E56" s="7"/>
      <c r="F56" s="7"/>
      <c r="G56" s="7"/>
    </row>
    <row r="57" spans="2:7" ht="18.600000000000001">
      <c r="B57" s="7"/>
      <c r="C57" s="7"/>
      <c r="D57" s="7"/>
      <c r="E57" s="7"/>
      <c r="F57" s="7"/>
      <c r="G57" s="7"/>
    </row>
    <row r="58" spans="2:7" ht="18.600000000000001">
      <c r="B58" s="7"/>
      <c r="C58" s="7"/>
      <c r="D58" s="7"/>
      <c r="E58" s="7"/>
      <c r="F58" s="7"/>
      <c r="G58" s="7"/>
    </row>
    <row r="59" spans="2:7" ht="18.600000000000001">
      <c r="B59" s="7"/>
      <c r="C59" s="7"/>
      <c r="D59" s="7"/>
      <c r="E59" s="7"/>
      <c r="F59" s="7"/>
      <c r="G59" s="7"/>
    </row>
    <row r="60" spans="2:7" ht="18.600000000000001">
      <c r="B60" s="7"/>
      <c r="C60" s="7"/>
      <c r="D60" s="7"/>
      <c r="E60" s="7"/>
      <c r="F60" s="7"/>
      <c r="G60" s="7"/>
    </row>
    <row r="61" spans="2:7" ht="18.600000000000001">
      <c r="B61" s="7"/>
      <c r="C61" s="7"/>
      <c r="D61" s="7"/>
      <c r="E61" s="7"/>
      <c r="F61" s="7"/>
      <c r="G61" s="7"/>
    </row>
    <row r="62" spans="2:7" ht="18.600000000000001">
      <c r="B62" s="7"/>
      <c r="C62" s="7"/>
      <c r="D62" s="7"/>
      <c r="E62" s="7"/>
      <c r="F62" s="7"/>
      <c r="G62" s="7"/>
    </row>
    <row r="63" spans="2:7" ht="18.600000000000001">
      <c r="B63" s="7"/>
      <c r="C63" s="7"/>
      <c r="D63" s="7"/>
      <c r="E63" s="7"/>
      <c r="F63" s="7"/>
      <c r="G63" s="7"/>
    </row>
    <row r="64" spans="2:7" ht="18.600000000000001">
      <c r="B64" s="7"/>
      <c r="C64" s="7"/>
      <c r="D64" s="7"/>
      <c r="E64" s="7"/>
      <c r="F64" s="7"/>
      <c r="G64" s="7"/>
    </row>
    <row r="65" spans="2:7" ht="18.600000000000001">
      <c r="B65" s="7"/>
      <c r="C65" s="7"/>
      <c r="D65" s="7"/>
      <c r="E65" s="7"/>
      <c r="F65" s="7"/>
      <c r="G65" s="7"/>
    </row>
    <row r="66" spans="2:7" ht="18.600000000000001">
      <c r="B66" s="7"/>
      <c r="C66" s="7"/>
      <c r="D66" s="7"/>
      <c r="E66" s="7"/>
      <c r="F66" s="7"/>
      <c r="G66" s="7"/>
    </row>
    <row r="67" spans="2:7" ht="18.600000000000001">
      <c r="B67" s="7"/>
      <c r="C67" s="7"/>
      <c r="D67" s="7"/>
      <c r="E67" s="7"/>
      <c r="F67" s="7"/>
      <c r="G67" s="7"/>
    </row>
    <row r="68" spans="2:7" ht="18.600000000000001">
      <c r="B68" s="7"/>
      <c r="C68" s="7"/>
      <c r="D68" s="7"/>
      <c r="E68" s="7"/>
      <c r="F68" s="7"/>
      <c r="G68" s="7"/>
    </row>
    <row r="69" spans="2:7" ht="18.600000000000001">
      <c r="B69" s="7"/>
      <c r="C69" s="7"/>
      <c r="D69" s="7"/>
      <c r="E69" s="7"/>
      <c r="F69" s="7"/>
      <c r="G69" s="7"/>
    </row>
    <row r="70" spans="2:7" ht="18.600000000000001">
      <c r="B70" s="7"/>
      <c r="C70" s="7"/>
      <c r="D70" s="7"/>
      <c r="E70" s="7"/>
      <c r="F70" s="7"/>
      <c r="G70" s="7"/>
    </row>
    <row r="71" spans="2:7" ht="18.600000000000001">
      <c r="B71" s="7"/>
      <c r="C71" s="7"/>
      <c r="D71" s="7"/>
      <c r="E71" s="7"/>
      <c r="F71" s="7"/>
      <c r="G71" s="7"/>
    </row>
    <row r="72" spans="2:7" ht="18.600000000000001">
      <c r="B72" s="7"/>
      <c r="C72" s="7"/>
      <c r="D72" s="7"/>
      <c r="E72" s="7"/>
      <c r="F72" s="7"/>
      <c r="G72" s="7"/>
    </row>
    <row r="73" spans="2:7" ht="18.600000000000001">
      <c r="B73" s="7"/>
      <c r="C73" s="7"/>
      <c r="D73" s="7"/>
      <c r="E73" s="7"/>
      <c r="F73" s="7"/>
      <c r="G73" s="7"/>
    </row>
    <row r="74" spans="2:7" ht="18.600000000000001">
      <c r="B74" s="7"/>
      <c r="C74" s="7"/>
      <c r="D74" s="7"/>
      <c r="E74" s="7"/>
      <c r="F74" s="7"/>
      <c r="G74" s="7"/>
    </row>
    <row r="75" spans="2:7" ht="18.600000000000001">
      <c r="B75" s="7"/>
      <c r="C75" s="7"/>
      <c r="D75" s="7"/>
      <c r="E75" s="7"/>
      <c r="F75" s="7"/>
      <c r="G75" s="7"/>
    </row>
    <row r="76" spans="2:7" ht="18.600000000000001">
      <c r="B76" s="7"/>
      <c r="C76" s="7"/>
      <c r="D76" s="7"/>
      <c r="E76" s="7"/>
      <c r="F76" s="7"/>
      <c r="G76" s="7"/>
    </row>
    <row r="77" spans="2:7" ht="18.600000000000001">
      <c r="B77" s="7"/>
      <c r="C77" s="7"/>
      <c r="D77" s="7"/>
      <c r="E77" s="7"/>
      <c r="F77" s="7"/>
      <c r="G77" s="7"/>
    </row>
    <row r="78" spans="2:7" ht="18.600000000000001">
      <c r="B78" s="7"/>
      <c r="C78" s="7"/>
      <c r="D78" s="7"/>
      <c r="E78" s="7"/>
      <c r="F78" s="7"/>
      <c r="G78" s="7"/>
    </row>
    <row r="79" spans="2:7" ht="18.600000000000001">
      <c r="B79" s="7"/>
      <c r="C79" s="7"/>
      <c r="D79" s="7"/>
      <c r="E79" s="7"/>
      <c r="F79" s="7"/>
      <c r="G79" s="7"/>
    </row>
  </sheetData>
  <mergeCells count="2">
    <mergeCell ref="B1:C1"/>
    <mergeCell ref="B2:C2"/>
  </mergeCells>
  <pageMargins left="0.75" right="0.75" top="1" bottom="1" header="0.5" footer="0.5"/>
  <headerFooter>
    <oddFooter>&amp;L_x000D_&amp;1#&amp;"Calibri"&amp;10&amp;K000000 Macmillan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3D6B255149A4CA3BE93C451A99A46" ma:contentTypeVersion="13" ma:contentTypeDescription="Create a new document." ma:contentTypeScope="" ma:versionID="36cbf750f215af4124c67a8f88092723">
  <xsd:schema xmlns:xsd="http://www.w3.org/2001/XMLSchema" xmlns:xs="http://www.w3.org/2001/XMLSchema" xmlns:p="http://schemas.microsoft.com/office/2006/metadata/properties" xmlns:ns1="http://schemas.microsoft.com/sharepoint/v3" xmlns:ns2="4cf747db-82e1-45b8-88d9-c1d81819340c" xmlns:ns3="865b13e4-96e4-413e-bdd1-1cedd1ec908b" targetNamespace="http://schemas.microsoft.com/office/2006/metadata/properties" ma:root="true" ma:fieldsID="d14304ede190ba68f7b927254aa32f10" ns1:_="" ns2:_="" ns3:_="">
    <xsd:import namespace="http://schemas.microsoft.com/sharepoint/v3"/>
    <xsd:import namespace="4cf747db-82e1-45b8-88d9-c1d81819340c"/>
    <xsd:import namespace="865b13e4-96e4-413e-bdd1-1cedd1ec9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f747db-82e1-45b8-88d9-c1d8181934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b1d1672-0447-4fbf-9b9c-c814373306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5b13e4-96e4-413e-bdd1-1cedd1ec908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a8228d6-99c3-47f0-ae5e-38e87b4495db}" ma:internalName="TaxCatchAll" ma:showField="CatchAllData" ma:web="865b13e4-96e4-413e-bdd1-1cedd1ec9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cf747db-82e1-45b8-88d9-c1d81819340c">
      <Terms xmlns="http://schemas.microsoft.com/office/infopath/2007/PartnerControls"/>
    </lcf76f155ced4ddcb4097134ff3c332f>
    <TaxCatchAll xmlns="865b13e4-96e4-413e-bdd1-1cedd1ec908b" xsi:nil="true"/>
  </documentManagement>
</p:properties>
</file>

<file path=customXml/itemProps1.xml><?xml version="1.0" encoding="utf-8"?>
<ds:datastoreItem xmlns:ds="http://schemas.openxmlformats.org/officeDocument/2006/customXml" ds:itemID="{315037BA-2343-4229-BB83-7CE0FAF5C471}"/>
</file>

<file path=customXml/itemProps2.xml><?xml version="1.0" encoding="utf-8"?>
<ds:datastoreItem xmlns:ds="http://schemas.openxmlformats.org/officeDocument/2006/customXml" ds:itemID="{56DE5750-AC5A-4725-A3B2-5704CFC184A8}"/>
</file>

<file path=customXml/itemProps3.xml><?xml version="1.0" encoding="utf-8"?>
<ds:datastoreItem xmlns:ds="http://schemas.openxmlformats.org/officeDocument/2006/customXml" ds:itemID="{25D339FA-92D3-43B0-9AF7-5ABEEC50B2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 Houghton</dc:creator>
  <cp:keywords/>
  <dc:description/>
  <cp:lastModifiedBy/>
  <cp:revision/>
  <dcterms:created xsi:type="dcterms:W3CDTF">2025-10-20T08:19:18Z</dcterms:created>
  <dcterms:modified xsi:type="dcterms:W3CDTF">2025-11-13T09:31:20Z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0x0101005B73D6B255149A4CA3BE93C451A99A46</vt:lpwstr>
  </property>
  <property fmtid="{D5CDD505-2E9C-101B-9397-08002B2CF9AE}" pid="3" name="MSIP_Label_2931fea0-f879-499b-ba31-d9f876eec1f9_Enabled">
    <vt:lpwstr>true</vt:lpwstr>
  </property>
  <property fmtid="{D5CDD505-2E9C-101B-9397-08002B2CF9AE}" pid="4" name="MSIP_Label_2931fea0-f879-499b-ba31-d9f876eec1f9_SetDate">
    <vt:lpwstr>2025-10-20T09:11:25Z</vt:lpwstr>
  </property>
  <property fmtid="{D5CDD505-2E9C-101B-9397-08002B2CF9AE}" pid="5" name="MSIP_Label_2931fea0-f879-499b-ba31-d9f876eec1f9_Method">
    <vt:lpwstr>Privileged</vt:lpwstr>
  </property>
  <property fmtid="{D5CDD505-2E9C-101B-9397-08002B2CF9AE}" pid="6" name="MSIP_Label_2931fea0-f879-499b-ba31-d9f876eec1f9_Name">
    <vt:lpwstr>Public</vt:lpwstr>
  </property>
  <property fmtid="{D5CDD505-2E9C-101B-9397-08002B2CF9AE}" pid="7" name="MSIP_Label_2931fea0-f879-499b-ba31-d9f876eec1f9_SiteId">
    <vt:lpwstr>d01b6c12-fc67-4721-9818-7931d8b9a472</vt:lpwstr>
  </property>
  <property fmtid="{D5CDD505-2E9C-101B-9397-08002B2CF9AE}" pid="8" name="MSIP_Label_2931fea0-f879-499b-ba31-d9f876eec1f9_ActionId">
    <vt:lpwstr>3449bd97-0c3b-4436-b8e4-f3707183bccf</vt:lpwstr>
  </property>
  <property fmtid="{D5CDD505-2E9C-101B-9397-08002B2CF9AE}" pid="9" name="MSIP_Label_2931fea0-f879-499b-ba31-d9f876eec1f9_ContentBits">
    <vt:lpwstr>2</vt:lpwstr>
  </property>
  <property fmtid="{D5CDD505-2E9C-101B-9397-08002B2CF9AE}" pid="10" name="MSIP_Label_2931fea0-f879-499b-ba31-d9f876eec1f9_Tag">
    <vt:lpwstr>10, 0, 1, 1</vt:lpwstr>
  </property>
  <property fmtid="{D5CDD505-2E9C-101B-9397-08002B2CF9AE}" pid="11" name="MediaServiceImageTags">
    <vt:lpwstr/>
  </property>
</Properties>
</file>